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835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N48" i="1"/>
  <c r="N51" i="1" s="1"/>
  <c r="M48" i="1"/>
  <c r="L48" i="1"/>
  <c r="L51" i="1" s="1"/>
  <c r="O41" i="1"/>
  <c r="M41" i="1"/>
  <c r="M40" i="1" s="1"/>
  <c r="O40" i="1"/>
  <c r="N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/>
  <c r="H33" i="1" s="1"/>
  <c r="G26" i="1"/>
  <c r="G33" i="1" s="1"/>
  <c r="N53" i="1" s="1"/>
  <c r="N54" i="1" s="1"/>
  <c r="F26" i="1"/>
  <c r="F33" i="1" s="1"/>
  <c r="E26" i="1"/>
  <c r="E33" i="1" s="1"/>
  <c r="L53" i="1" s="1"/>
  <c r="L54" i="1" s="1"/>
  <c r="H24" i="1"/>
  <c r="F24" i="1"/>
  <c r="H22" i="1"/>
  <c r="G22" i="1"/>
  <c r="F22" i="1"/>
  <c r="E22" i="1"/>
  <c r="O19" i="1"/>
  <c r="O17" i="1" s="1"/>
  <c r="H19" i="1"/>
  <c r="F19" i="1"/>
  <c r="N17" i="1"/>
  <c r="M17" i="1"/>
  <c r="L17" i="1"/>
  <c r="O15" i="1"/>
  <c r="M15" i="1"/>
  <c r="O14" i="1"/>
  <c r="M14" i="1"/>
  <c r="O13" i="1"/>
  <c r="M13" i="1"/>
  <c r="M12" i="1" s="1"/>
  <c r="O12" i="1"/>
  <c r="N12" i="1"/>
  <c r="L12" i="1"/>
  <c r="H12" i="1"/>
  <c r="G12" i="1"/>
  <c r="F12" i="1"/>
  <c r="E12" i="1"/>
  <c r="M51" i="1" l="1"/>
  <c r="M53" i="1" s="1"/>
  <c r="O51" i="1"/>
  <c r="O53" i="1" s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<sst xmlns="http://schemas.openxmlformats.org/spreadsheetml/2006/main" count="74" uniqueCount="70">
  <si>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</si>
  <si>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</si>
  <si>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de enero al 30 de abril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</si>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</sst>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4%20Abril/Informaci&#243;n%20Contable%20Abril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1601829</v>
          </cell>
          <cell r="N51">
            <v>2429755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L41" sqref="L41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1.425781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4760452</v>
      </c>
      <c r="F12" s="29">
        <f>SUM(F13:F20)</f>
        <v>4760.4520000000002</v>
      </c>
      <c r="G12" s="29">
        <f>SUM(G13:G20)</f>
        <v>4510241</v>
      </c>
      <c r="H12" s="29">
        <f>SUM(H13:H20)</f>
        <v>4510.241</v>
      </c>
      <c r="I12" s="25"/>
      <c r="J12" s="22" t="s">
        <v>10</v>
      </c>
      <c r="K12" s="22"/>
      <c r="L12" s="29">
        <f>SUM(L13:L15)</f>
        <v>13084501</v>
      </c>
      <c r="M12" s="29">
        <f>SUM(M13:M15)</f>
        <v>13084.501</v>
      </c>
      <c r="N12" s="29">
        <f>SUM(N13:N15)</f>
        <v>11535401</v>
      </c>
      <c r="O12" s="29">
        <f>SUM(O13:O15)</f>
        <v>11535.401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7879817</v>
      </c>
      <c r="M13" s="33">
        <f>+L13/$L$11</f>
        <v>7879.817</v>
      </c>
      <c r="N13" s="33">
        <v>6919330</v>
      </c>
      <c r="O13" s="33">
        <f>+N13/$N$11</f>
        <v>6919.33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683932</v>
      </c>
      <c r="M14" s="33">
        <f>+L14/$L$11</f>
        <v>683.93200000000002</v>
      </c>
      <c r="N14" s="33">
        <v>633664</v>
      </c>
      <c r="O14" s="33">
        <f>+N14/$N$11</f>
        <v>633.66399999999999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4520752</v>
      </c>
      <c r="M15" s="33">
        <f>+L15/$L$11</f>
        <v>4520.7520000000004</v>
      </c>
      <c r="N15" s="33">
        <v>3982407</v>
      </c>
      <c r="O15" s="33">
        <f>+N15/$N$11</f>
        <v>3982.4070000000002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4760452</v>
      </c>
      <c r="F19" s="29">
        <f>+E19/$E$11</f>
        <v>4760.4520000000002</v>
      </c>
      <c r="G19" s="33">
        <v>4510241</v>
      </c>
      <c r="H19" s="29">
        <f>+G19/$G$11</f>
        <v>4510.241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10102740</v>
      </c>
      <c r="F22" s="29">
        <f>+E22/$E$11</f>
        <v>10102.74</v>
      </c>
      <c r="G22" s="29">
        <f>SUM(G23:G24)</f>
        <v>9721744</v>
      </c>
      <c r="H22" s="29">
        <f>SUM(H23:H24)</f>
        <v>9721.7440000000006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10102740</v>
      </c>
      <c r="F24" s="39">
        <f>+E24/$E$11</f>
        <v>10102.74</v>
      </c>
      <c r="G24" s="38">
        <v>9721744</v>
      </c>
      <c r="H24" s="39">
        <f>+G24/$G$11</f>
        <v>9721.7440000000006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14863192</v>
      </c>
      <c r="F33" s="43">
        <f>+F26+F22+F12</f>
        <v>14863.191999999999</v>
      </c>
      <c r="G33" s="43">
        <f>+G26+G22+G12</f>
        <v>14231985</v>
      </c>
      <c r="H33" s="43">
        <f>+H26+H22+H12</f>
        <v>14231.985000000001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176862</v>
      </c>
      <c r="M40" s="45">
        <f>SUM(M41:M46)</f>
        <v>176.86199999999999</v>
      </c>
      <c r="N40" s="45">
        <f>SUM(N41:N46)</f>
        <v>266829</v>
      </c>
      <c r="O40" s="45">
        <f>SUM(O41:O46)</f>
        <v>266.82900000000001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176862</v>
      </c>
      <c r="M41" s="33">
        <f>+L41/$L$11</f>
        <v>176.86199999999999</v>
      </c>
      <c r="N41" s="33">
        <v>266829</v>
      </c>
      <c r="O41" s="33">
        <f>+N41/$N$11</f>
        <v>266.82900000000001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13261363</v>
      </c>
      <c r="M51" s="48">
        <f>+M48+M40+M33+M28+M17+M12</f>
        <v>13261.362999999999</v>
      </c>
      <c r="N51" s="48">
        <f>+N48+N40+N33+N28+N17+N12</f>
        <v>11802230</v>
      </c>
      <c r="O51" s="48">
        <f>+O48+O40+O33+O28+O17+O12</f>
        <v>11802.23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1601829</v>
      </c>
      <c r="M53" s="48">
        <f>+F33-M51</f>
        <v>1601.8289999999997</v>
      </c>
      <c r="N53" s="48">
        <f>+G33-N51</f>
        <v>2429755</v>
      </c>
      <c r="O53" s="48">
        <f>+H33-O51</f>
        <v>2429.755000000001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0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2018-05-09T15:53:37Z</dcterms:created>
  <dcterms:modified xsi:type="dcterms:W3CDTF">2018-05-09T15:53:57Z</dcterms:modified>
</cp:coreProperties>
</file>