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597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K32" i="1"/>
  <c r="L32" i="1" s="1"/>
  <c r="N32" i="1" s="1"/>
  <c r="H32" i="1"/>
  <c r="F32" i="1"/>
  <c r="G31" i="1"/>
  <c r="H31" i="1" s="1"/>
  <c r="H26" i="1" s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J26" i="1"/>
  <c r="I26" i="1"/>
  <c r="G26" i="1"/>
  <c r="F26" i="1"/>
  <c r="E26" i="1"/>
  <c r="L24" i="1"/>
  <c r="N24" i="1" s="1"/>
  <c r="K24" i="1"/>
  <c r="M24" i="1" s="1"/>
  <c r="F24" i="1"/>
  <c r="K23" i="1"/>
  <c r="L23" i="1" s="1"/>
  <c r="N23" i="1" s="1"/>
  <c r="F23" i="1"/>
  <c r="L22" i="1"/>
  <c r="N22" i="1" s="1"/>
  <c r="K22" i="1"/>
  <c r="M22" i="1" s="1"/>
  <c r="L21" i="1"/>
  <c r="N21" i="1" s="1"/>
  <c r="K21" i="1"/>
  <c r="M21" i="1" s="1"/>
  <c r="L20" i="1"/>
  <c r="K20" i="1"/>
  <c r="M20" i="1" s="1"/>
  <c r="N20" i="1" s="1"/>
  <c r="J20" i="1"/>
  <c r="H20" i="1"/>
  <c r="F20" i="1"/>
  <c r="K19" i="1"/>
  <c r="L19" i="1" s="1"/>
  <c r="J19" i="1"/>
  <c r="H19" i="1"/>
  <c r="H16" i="1" s="1"/>
  <c r="F19" i="1"/>
  <c r="L18" i="1"/>
  <c r="K18" i="1"/>
  <c r="M18" i="1" s="1"/>
  <c r="J18" i="1"/>
  <c r="J16" i="1" s="1"/>
  <c r="J38" i="1" s="1"/>
  <c r="H18" i="1"/>
  <c r="F18" i="1"/>
  <c r="F16" i="1" s="1"/>
  <c r="F38" i="1" s="1"/>
  <c r="K16" i="1"/>
  <c r="I16" i="1"/>
  <c r="I38" i="1" s="1"/>
  <c r="G16" i="1"/>
  <c r="G38" i="1" s="1"/>
  <c r="E16" i="1"/>
  <c r="E38" i="1" s="1"/>
  <c r="N18" i="1" l="1"/>
  <c r="L16" i="1"/>
  <c r="H38" i="1"/>
  <c r="M23" i="1"/>
  <c r="K31" i="1"/>
  <c r="M32" i="1"/>
  <c r="M19" i="1"/>
  <c r="N19" i="1" s="1"/>
  <c r="L31" i="1" l="1"/>
  <c r="K26" i="1"/>
  <c r="K38" i="1" s="1"/>
  <c r="M31" i="1"/>
  <c r="M26" i="1" s="1"/>
  <c r="N16" i="1"/>
  <c r="M16" i="1"/>
  <c r="M38" i="1" l="1"/>
  <c r="N31" i="1"/>
  <c r="N26" i="1" s="1"/>
  <c r="N38" i="1" s="1"/>
  <c r="L26" i="1"/>
  <c r="L38" i="1" s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<sst xmlns="http://schemas.openxmlformats.org/spreadsheetml/2006/main" count="46" uniqueCount="45">
  <si>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</si>
  <si>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</si>
  <si>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31 de Agosto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</si>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</sst>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/08%20Agosto%20SCG/original%20ee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G20" sqref="G20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113077743</v>
      </c>
      <c r="H16" s="42">
        <f t="shared" si="0"/>
        <v>113077.743</v>
      </c>
      <c r="I16" s="42">
        <f t="shared" si="0"/>
        <v>113074542</v>
      </c>
      <c r="J16" s="42">
        <f t="shared" si="0"/>
        <v>113044.29700000001</v>
      </c>
      <c r="K16" s="42">
        <f t="shared" si="0"/>
        <v>10125479</v>
      </c>
      <c r="L16" s="42">
        <f t="shared" si="0"/>
        <v>10125.478999999999</v>
      </c>
      <c r="M16" s="42">
        <f>SUM(M18:M24)</f>
        <v>3201</v>
      </c>
      <c r="N16" s="42">
        <f t="shared" si="0"/>
        <v>3.2010000000000254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82262498</v>
      </c>
      <c r="H18" s="48">
        <f>+G18/$G$14</f>
        <v>82262.498000000007</v>
      </c>
      <c r="I18" s="48">
        <v>80987590</v>
      </c>
      <c r="J18" s="48">
        <f>+I18/$I$14</f>
        <v>80987.59</v>
      </c>
      <c r="K18" s="49">
        <f t="shared" ref="K18:L24" si="1">E18+G18-I18</f>
        <v>9656529</v>
      </c>
      <c r="L18" s="49">
        <f>+K18/$K$14</f>
        <v>9656.5290000000005</v>
      </c>
      <c r="M18" s="49">
        <f>K18-E18</f>
        <v>1274908</v>
      </c>
      <c r="N18" s="49">
        <f>+M18/$M$14</f>
        <v>1274.9079999999999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29209287</v>
      </c>
      <c r="H19" s="48">
        <f>+G19/$G$14</f>
        <v>29209.287</v>
      </c>
      <c r="I19" s="48">
        <v>30885070</v>
      </c>
      <c r="J19" s="48">
        <f>+I19/$I$14</f>
        <v>30885.07</v>
      </c>
      <c r="K19" s="49">
        <f t="shared" si="1"/>
        <v>25365</v>
      </c>
      <c r="L19" s="49">
        <f>+K19/$K$14</f>
        <v>25.364999999999998</v>
      </c>
      <c r="M19" s="49">
        <f t="shared" ref="M19:M24" si="2">K19-E19</f>
        <v>-1675783</v>
      </c>
      <c r="N19" s="49">
        <f>+M19/$M$14</f>
        <v>-1675.7829999999999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v>1605958</v>
      </c>
      <c r="H20" s="48">
        <f>+G20/$G$14</f>
        <v>1605.9580000000001</v>
      </c>
      <c r="I20" s="48">
        <v>1171637</v>
      </c>
      <c r="J20" s="48">
        <f>+I20/$I$14</f>
        <v>1171.6369999999999</v>
      </c>
      <c r="K20" s="49">
        <f t="shared" si="1"/>
        <v>443585</v>
      </c>
      <c r="L20" s="49">
        <f>+K20/$K$14</f>
        <v>443.58499999999998</v>
      </c>
      <c r="M20" s="49">
        <f t="shared" si="2"/>
        <v>434321</v>
      </c>
      <c r="N20" s="49">
        <f>+M20/$M$14</f>
        <v>434.32100000000003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30245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-30245</v>
      </c>
      <c r="N24" s="49">
        <f>L24-F24</f>
        <v>-30.245000000000001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2047318</v>
      </c>
      <c r="F26" s="42">
        <f t="shared" si="3"/>
        <v>2047.3179999999993</v>
      </c>
      <c r="G26" s="42">
        <f t="shared" si="3"/>
        <v>853502</v>
      </c>
      <c r="H26" s="42">
        <f t="shared" si="3"/>
        <v>412.01600000000002</v>
      </c>
      <c r="I26" s="42">
        <f t="shared" si="3"/>
        <v>877510</v>
      </c>
      <c r="J26" s="42">
        <f t="shared" si="3"/>
        <v>376.81200000000001</v>
      </c>
      <c r="K26" s="42">
        <f t="shared" si="3"/>
        <v>2023310</v>
      </c>
      <c r="L26" s="42">
        <f t="shared" si="3"/>
        <v>1581.8239999999996</v>
      </c>
      <c r="M26" s="42">
        <f t="shared" si="3"/>
        <v>-24008</v>
      </c>
      <c r="N26" s="42">
        <f t="shared" si="3"/>
        <v>-24.007999999999782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f>401897+10119</f>
        <v>412016</v>
      </c>
      <c r="H31" s="48">
        <f>+G31/$I$14</f>
        <v>412.01600000000002</v>
      </c>
      <c r="I31" s="48">
        <v>500698</v>
      </c>
      <c r="J31" s="48">
        <v>0</v>
      </c>
      <c r="K31" s="49">
        <f t="shared" si="4"/>
        <v>6085245</v>
      </c>
      <c r="L31" s="49">
        <f>+K31/$K$14</f>
        <v>6085.2449999999999</v>
      </c>
      <c r="M31" s="49">
        <f t="shared" si="5"/>
        <v>-88682</v>
      </c>
      <c r="N31" s="49">
        <f t="shared" si="5"/>
        <v>-88.681999999999789</v>
      </c>
      <c r="O31" s="46"/>
    </row>
    <row r="32" spans="2:265" x14ac:dyDescent="0.25">
      <c r="B32" s="44"/>
      <c r="C32" s="47" t="s">
        <v>29</v>
      </c>
      <c r="D32" s="47"/>
      <c r="E32" s="48">
        <v>214696</v>
      </c>
      <c r="F32" s="48">
        <f>+E32/$E$14</f>
        <v>214.696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214696</v>
      </c>
      <c r="L32" s="49">
        <f>+K32/$K$14</f>
        <v>214.696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441486</v>
      </c>
      <c r="H33" s="48">
        <v>0</v>
      </c>
      <c r="I33" s="48">
        <v>376812</v>
      </c>
      <c r="J33" s="48">
        <f>+I33/$I$14</f>
        <v>376.81200000000001</v>
      </c>
      <c r="K33" s="49">
        <f t="shared" si="4"/>
        <v>-4276631</v>
      </c>
      <c r="L33" s="49">
        <f t="shared" si="4"/>
        <v>-4718.1170000000002</v>
      </c>
      <c r="M33" s="49">
        <f t="shared" si="5"/>
        <v>64674</v>
      </c>
      <c r="N33" s="49">
        <f>+M33/$M$14</f>
        <v>64.674000000000007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12169596</v>
      </c>
      <c r="F38" s="42">
        <f t="shared" si="6"/>
        <v>12169.595999999998</v>
      </c>
      <c r="G38" s="42">
        <f t="shared" si="6"/>
        <v>113931245</v>
      </c>
      <c r="H38" s="42">
        <f t="shared" si="6"/>
        <v>113489.75900000001</v>
      </c>
      <c r="I38" s="42">
        <f t="shared" si="6"/>
        <v>113952052</v>
      </c>
      <c r="J38" s="42">
        <f t="shared" si="6"/>
        <v>113421.10900000001</v>
      </c>
      <c r="K38" s="42">
        <f t="shared" si="6"/>
        <v>12148789</v>
      </c>
      <c r="L38" s="42">
        <f t="shared" si="6"/>
        <v>11707.303</v>
      </c>
      <c r="M38" s="42">
        <f t="shared" si="6"/>
        <v>-20807</v>
      </c>
      <c r="N38" s="42">
        <f t="shared" si="6"/>
        <v>-20.806999999999757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2018-09-07T16:58:24Z</dcterms:created>
  <dcterms:modified xsi:type="dcterms:W3CDTF">2018-09-07T16:58:44Z</dcterms:modified>
</cp:coreProperties>
</file>