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O49" i="1" s="1"/>
  <c r="M52" i="1"/>
  <c r="JC51" i="1"/>
  <c r="O51" i="1"/>
  <c r="M51" i="1"/>
  <c r="M49" i="1" s="1"/>
  <c r="N49" i="1"/>
  <c r="L49" i="1"/>
  <c r="JC46" i="1"/>
  <c r="O46" i="1"/>
  <c r="M46" i="1"/>
  <c r="JC45" i="1"/>
  <c r="O45" i="1"/>
  <c r="O43" i="1"/>
  <c r="O62" i="1" s="1"/>
  <c r="N43" i="1"/>
  <c r="N62" i="1" s="1"/>
  <c r="M43" i="1"/>
  <c r="M62" i="1" s="1"/>
  <c r="L43" i="1"/>
  <c r="L62" i="1" s="1"/>
  <c r="G40" i="1"/>
  <c r="F40" i="1"/>
  <c r="E40" i="1"/>
  <c r="O37" i="1"/>
  <c r="N37" i="1"/>
  <c r="M37" i="1"/>
  <c r="L37" i="1"/>
  <c r="H35" i="1"/>
  <c r="F35" i="1"/>
  <c r="H34" i="1"/>
  <c r="F34" i="1"/>
  <c r="H33" i="1"/>
  <c r="H40" i="1" s="1"/>
  <c r="F33" i="1"/>
  <c r="N26" i="1"/>
  <c r="N39" i="1" s="1"/>
  <c r="L26" i="1"/>
  <c r="L39" i="1" s="1"/>
  <c r="G25" i="1"/>
  <c r="G42" i="1" s="1"/>
  <c r="O24" i="1"/>
  <c r="H23" i="1"/>
  <c r="F23" i="1"/>
  <c r="H22" i="1"/>
  <c r="F22" i="1"/>
  <c r="H21" i="1"/>
  <c r="F21" i="1"/>
  <c r="H20" i="1"/>
  <c r="F20" i="1"/>
  <c r="H19" i="1"/>
  <c r="F19" i="1"/>
  <c r="E19" i="1"/>
  <c r="E25" i="1" s="1"/>
  <c r="E42" i="1" s="1"/>
  <c r="H18" i="1"/>
  <c r="F18" i="1"/>
  <c r="O17" i="1"/>
  <c r="O26" i="1" s="1"/>
  <c r="O39" i="1" s="1"/>
  <c r="M17" i="1"/>
  <c r="M26" i="1" s="1"/>
  <c r="M39" i="1" s="1"/>
  <c r="H17" i="1"/>
  <c r="H25" i="1" s="1"/>
  <c r="F17" i="1"/>
  <c r="F25" i="1" s="1"/>
  <c r="F42" i="1" s="1"/>
  <c r="H42" i="1" l="1"/>
  <c r="M64" i="1"/>
  <c r="O64" i="1"/>
  <c r="L64" i="1"/>
  <c r="L65" i="1" s="1"/>
  <c r="N64" i="1"/>
  <c r="N65" i="1" s="1"/>
</calcChain>
</file>

<file path=xl/sharedStrings.xml><?xml version="1.0" encoding="utf-8"?>
<sst xmlns="http://schemas.openxmlformats.org/spreadsheetml/2006/main" count="88" uniqueCount="77">
  <si>
    <t>Cuenta Pública 2018</t>
  </si>
  <si>
    <t>Estado de Situación Financiera</t>
  </si>
  <si>
    <t>Al 30 de junio de 2018 y 2017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</si>
  <si>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</si>
  <si>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</si>
  <si>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</si>
  <si>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</si>
  <si>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</si>
  <si>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</si>
  <si>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</si>
  <si>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</si>
  <si>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</si>
  <si>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</si>
  <si>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</si>
  <si>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</t>
  </si>
  <si>
    <t>Documentos por Pagar a Corto Plazo</t>
  </si>
  <si>
    <t>Derechos a Recibir Bienes o Servicios (nota 1.1.2.1)</t>
  </si>
  <si>
    <t>Porción a Corto Plazo de la Deuda Pública a Largo Plazo</t>
  </si>
  <si>
    <t xml:space="preserve">Inventarios </t>
  </si>
  <si>
    <t>Títulos y Valores a Corto Plazo</t>
  </si>
  <si>
    <t xml:space="preserve">Almacenes 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</si>
  <si>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</si>
  <si>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</si>
  <si>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</si>
  <si>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</si>
  <si>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</si>
  <si>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</si>
  <si>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</si>
  <si>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</si>
  <si>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</si>
  <si>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</si>
  <si>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</si>
  <si>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</si>
  <si>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</si>
  <si>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</si>
  <si>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</si>
  <si>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</si>
  <si>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 (nota 1.1.5.1)</t>
  </si>
  <si>
    <t>Pasivos Diferidos a Largo Plazo</t>
  </si>
  <si>
    <t>Activos Intangibles (nota 1.1.5.2)</t>
  </si>
  <si>
    <t>Fondos y Bienes de Terceros en Garantía y/o en Administración a Largo Plazo</t>
  </si>
  <si>
    <t>Depreciación, Deterioro y Amortización Acumulada de Bienes (nota 1.1.5.3)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</si>
  <si>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</si>
  <si>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</si>
  <si>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</si>
  <si>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</si>
  <si>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</si>
  <si>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</si>
  <si>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</si>
  <si>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</si>
  <si>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</si>
  <si>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</si>
  <si>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</si>
  <si>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</si>
  <si>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</si>
  <si>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</si>
  <si>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Desahorro, nota 3.1.3)</t>
  </si>
  <si>
    <t>Resultados de Ejercicios Anteriores (nota 3.1.1)</t>
  </si>
  <si>
    <t>Revalúos</t>
  </si>
  <si>
    <t>Reservas</t>
  </si>
  <si>
    <t>Rectificaciones de Resultados de Ejercicios Anteriores (nota 3.1.2)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</si>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</sst>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88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6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6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204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204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204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251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15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251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Contable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A9" zoomScaleNormal="100" workbookViewId="0">
      <selection activeCell="E17" sqref="E17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2018</v>
      </c>
      <c r="F10" s="27">
        <v>2017</v>
      </c>
      <c r="G10" s="27">
        <v>2017</v>
      </c>
      <c r="H10" s="27">
        <v>2016</v>
      </c>
      <c r="I10" s="28"/>
      <c r="J10" s="26"/>
      <c r="K10" s="26"/>
      <c r="L10" s="27">
        <v>2018</v>
      </c>
      <c r="M10" s="27">
        <v>2017</v>
      </c>
      <c r="N10" s="27">
        <v>2017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9130711</v>
      </c>
      <c r="F17" s="46">
        <f>+E17/$E$14</f>
        <v>9130.7109999999993</v>
      </c>
      <c r="G17" s="46">
        <v>8416767</v>
      </c>
      <c r="H17" s="46">
        <f t="shared" ref="H17:H23" si="0">+G17/$G$14</f>
        <v>8416.7669999999998</v>
      </c>
      <c r="I17" s="36"/>
      <c r="J17" s="45" t="s">
        <v>13</v>
      </c>
      <c r="K17" s="45"/>
      <c r="L17" s="46">
        <v>1739413</v>
      </c>
      <c r="M17" s="46">
        <f>+L17/$L$15</f>
        <v>1739.413</v>
      </c>
      <c r="N17" s="46">
        <v>1160130</v>
      </c>
      <c r="O17" s="46">
        <f>+N17/$N$15</f>
        <v>1160.1300000000001</v>
      </c>
      <c r="P17" s="31"/>
      <c r="Q17" s="1"/>
    </row>
    <row r="18" spans="2:17" x14ac:dyDescent="0.2">
      <c r="B18" s="32"/>
      <c r="C18" s="45" t="s">
        <v>14</v>
      </c>
      <c r="D18" s="45"/>
      <c r="E18" s="46">
        <v>0</v>
      </c>
      <c r="F18" s="46">
        <f t="shared" ref="F18:F23" si="1">+E18/$E$14</f>
        <v>0</v>
      </c>
      <c r="G18" s="46">
        <v>1652009</v>
      </c>
      <c r="H18" s="46">
        <f t="shared" si="0"/>
        <v>1652.009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f>664548+18735</f>
        <v>683283</v>
      </c>
      <c r="F19" s="46">
        <f t="shared" si="1"/>
        <v>683.28300000000002</v>
      </c>
      <c r="G19" s="46">
        <v>505713</v>
      </c>
      <c r="H19" s="46">
        <f t="shared" si="0"/>
        <v>505.71300000000002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-59600</v>
      </c>
      <c r="H22" s="46">
        <f t="shared" si="0"/>
        <v>-59.6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30245</v>
      </c>
      <c r="H23" s="46">
        <f t="shared" si="0"/>
        <v>30.245000000000001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9813994</v>
      </c>
      <c r="F25" s="41">
        <f>SUM(F17:F24)</f>
        <v>9813.9939999999988</v>
      </c>
      <c r="G25" s="41">
        <f>SUM(G17:G24)</f>
        <v>10545134</v>
      </c>
      <c r="H25" s="41">
        <f>SUM(H17:H24)</f>
        <v>10545.134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2"/>
      <c r="F26" s="52"/>
      <c r="G26" s="52"/>
      <c r="H26" s="52"/>
      <c r="I26" s="51"/>
      <c r="J26" s="42" t="s">
        <v>28</v>
      </c>
      <c r="K26" s="42"/>
      <c r="L26" s="41">
        <f>SUM(L17:L25)</f>
        <v>1739413</v>
      </c>
      <c r="M26" s="41">
        <f>SUM(M17:M25)</f>
        <v>1739.413</v>
      </c>
      <c r="N26" s="41">
        <f>SUM(N17:N25)</f>
        <v>1160130</v>
      </c>
      <c r="O26" s="41">
        <f>SUM(O17:O25)</f>
        <v>1160.1300000000001</v>
      </c>
      <c r="P26" s="31"/>
      <c r="Q26" s="1"/>
    </row>
    <row r="27" spans="2:17" x14ac:dyDescent="0.2">
      <c r="B27" s="32"/>
      <c r="C27" s="47"/>
      <c r="D27" s="47"/>
      <c r="E27" s="49"/>
      <c r="F27" s="49"/>
      <c r="G27" s="49"/>
      <c r="H27" s="49"/>
      <c r="I27" s="36"/>
      <c r="J27" s="54"/>
      <c r="K27" s="48"/>
      <c r="L27" s="49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6508544</v>
      </c>
      <c r="F33" s="46">
        <f>+E33/$E$14</f>
        <v>6508.5439999999999</v>
      </c>
      <c r="G33" s="46">
        <v>6014831</v>
      </c>
      <c r="H33" s="46">
        <f>+G33/$G$14</f>
        <v>6014.8310000000001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214696</v>
      </c>
      <c r="F34" s="46">
        <f>+E34/$E$14</f>
        <v>214.696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-4612346</v>
      </c>
      <c r="F35" s="46">
        <f>+E35/$E$14</f>
        <v>-4612.3459999999995</v>
      </c>
      <c r="G35" s="46">
        <v>-4121938</v>
      </c>
      <c r="H35" s="46">
        <f>+G35/$G$14</f>
        <v>-4121.9380000000001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1739413</v>
      </c>
      <c r="M39" s="41">
        <f>M26+M37</f>
        <v>1739.413</v>
      </c>
      <c r="N39" s="41">
        <f>N26+N37</f>
        <v>1160130</v>
      </c>
      <c r="O39" s="41">
        <f>O26+O37</f>
        <v>1160.1300000000001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2110894</v>
      </c>
      <c r="F40" s="41">
        <f>SUM(F30:F39)</f>
        <v>2110.8940000000002</v>
      </c>
      <c r="G40" s="41">
        <f>SUM(G30:G39)</f>
        <v>2107589</v>
      </c>
      <c r="H40" s="41">
        <f>SUM(H30:H39)</f>
        <v>2107.5889999999999</v>
      </c>
      <c r="I40" s="51"/>
      <c r="J40" s="38"/>
      <c r="K40" s="55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11924888</v>
      </c>
      <c r="F42" s="41">
        <f>F25+F40</f>
        <v>11924.887999999999</v>
      </c>
      <c r="G42" s="41">
        <f>G25+G40</f>
        <v>12652723</v>
      </c>
      <c r="H42" s="41">
        <f>H25+H40</f>
        <v>12652.723</v>
      </c>
      <c r="I42" s="36"/>
      <c r="J42" s="38"/>
      <c r="K42" s="55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396012</v>
      </c>
      <c r="O43" s="41">
        <f>SUM(O45:O47)</f>
        <v>396.012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6">
        <f>+L45-N45</f>
        <v>0</v>
      </c>
    </row>
    <row r="46" spans="2:263" x14ac:dyDescent="0.2">
      <c r="B46" s="32"/>
      <c r="C46" s="47"/>
      <c r="D46" s="57"/>
      <c r="E46" s="57"/>
      <c r="F46" s="57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396012</v>
      </c>
      <c r="O46" s="46">
        <f>+N46/$N$15</f>
        <v>396.012</v>
      </c>
      <c r="P46" s="31"/>
      <c r="Q46" s="1"/>
      <c r="JC46" s="56">
        <f>+L46-N46</f>
        <v>-396012</v>
      </c>
    </row>
    <row r="47" spans="2:263" x14ac:dyDescent="0.2">
      <c r="B47" s="32"/>
      <c r="C47" s="47"/>
      <c r="D47" s="57"/>
      <c r="E47" s="58"/>
      <c r="F47" s="57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7"/>
      <c r="F48" s="57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7"/>
      <c r="F49" s="57"/>
      <c r="G49" s="49"/>
      <c r="H49" s="49"/>
      <c r="I49" s="36"/>
      <c r="J49" s="42" t="s">
        <v>55</v>
      </c>
      <c r="K49" s="42"/>
      <c r="L49" s="41">
        <f>SUM(L51:L55)</f>
        <v>10185475</v>
      </c>
      <c r="M49" s="41">
        <f>SUM(M51:M55)</f>
        <v>10185.475</v>
      </c>
      <c r="N49" s="41">
        <f>SUM(N51:N55)</f>
        <v>11096581</v>
      </c>
      <c r="O49" s="41">
        <f>SUM(O51:O55)</f>
        <v>11096.581</v>
      </c>
      <c r="P49" s="31"/>
      <c r="Q49" s="1"/>
    </row>
    <row r="50" spans="2:265" x14ac:dyDescent="0.2">
      <c r="B50" s="32"/>
      <c r="C50" s="47"/>
      <c r="D50" s="57"/>
      <c r="E50" s="57"/>
      <c r="F50" s="57"/>
      <c r="G50" s="49"/>
      <c r="H50" s="49"/>
      <c r="I50" s="36"/>
      <c r="J50" s="38"/>
      <c r="K50" s="35"/>
      <c r="L50" s="59"/>
      <c r="M50" s="59"/>
      <c r="N50" s="59"/>
      <c r="O50" s="59"/>
      <c r="P50" s="31"/>
      <c r="Q50" s="1"/>
    </row>
    <row r="51" spans="2:265" x14ac:dyDescent="0.2">
      <c r="B51" s="32"/>
      <c r="C51" s="47"/>
      <c r="D51" s="57"/>
      <c r="E51" s="57"/>
      <c r="F51" s="57"/>
      <c r="G51" s="49"/>
      <c r="H51" s="49"/>
      <c r="I51" s="36"/>
      <c r="J51" s="45" t="s">
        <v>56</v>
      </c>
      <c r="K51" s="45"/>
      <c r="L51" s="46">
        <v>704216</v>
      </c>
      <c r="M51" s="46">
        <f>+L51/$L$15</f>
        <v>704.21600000000001</v>
      </c>
      <c r="N51" s="46">
        <v>1325376</v>
      </c>
      <c r="O51" s="46">
        <f>+N51/$N$15</f>
        <v>1325.376</v>
      </c>
      <c r="P51" s="31"/>
      <c r="Q51" s="1"/>
      <c r="JC51" s="56">
        <f>+L52-N51-N52</f>
        <v>-286247</v>
      </c>
    </row>
    <row r="52" spans="2:265" x14ac:dyDescent="0.2">
      <c r="B52" s="32"/>
      <c r="C52" s="47"/>
      <c r="D52" s="57"/>
      <c r="E52" s="57"/>
      <c r="F52" s="57"/>
      <c r="G52" s="49"/>
      <c r="H52" s="49"/>
      <c r="I52" s="36"/>
      <c r="J52" s="45" t="s">
        <v>57</v>
      </c>
      <c r="K52" s="45"/>
      <c r="L52" s="46">
        <v>7614376</v>
      </c>
      <c r="M52" s="46">
        <f>+L52/$L$15</f>
        <v>7614.3760000000002</v>
      </c>
      <c r="N52" s="46">
        <v>6575247</v>
      </c>
      <c r="O52" s="46">
        <f>+N52/$N$15</f>
        <v>6575.2470000000003</v>
      </c>
      <c r="P52" s="31"/>
      <c r="Q52" s="1"/>
      <c r="JD52" s="56"/>
      <c r="JE52" s="56"/>
    </row>
    <row r="53" spans="2:265" x14ac:dyDescent="0.2">
      <c r="B53" s="32"/>
      <c r="C53" s="47"/>
      <c r="D53" s="57"/>
      <c r="E53" s="57"/>
      <c r="F53" s="57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1866883</v>
      </c>
      <c r="M55" s="46">
        <f>+L55/$L$15</f>
        <v>1866.883</v>
      </c>
      <c r="N55" s="46">
        <v>3195958</v>
      </c>
      <c r="O55" s="46">
        <f>+N55/$N$15</f>
        <v>3195.9580000000001</v>
      </c>
      <c r="P55" s="31"/>
      <c r="Q55" s="1"/>
      <c r="JC55" s="56">
        <f>+L55-N55</f>
        <v>-1329075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x14ac:dyDescent="0.2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31"/>
      <c r="Q57" s="1"/>
      <c r="JC57" s="56">
        <f>+JC55+JC45+JC46</f>
        <v>-1725087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0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49"/>
      <c r="F62" s="49"/>
      <c r="G62" s="49"/>
      <c r="H62" s="49"/>
      <c r="I62" s="36"/>
      <c r="J62" s="42" t="s">
        <v>64</v>
      </c>
      <c r="K62" s="42"/>
      <c r="L62" s="41">
        <f>L43+L49+L57</f>
        <v>10185475</v>
      </c>
      <c r="M62" s="41">
        <f>M43+M49+M57</f>
        <v>10185.475</v>
      </c>
      <c r="N62" s="41">
        <f>N43+N49+N57</f>
        <v>11492593</v>
      </c>
      <c r="O62" s="41">
        <f>O43+O49+O57</f>
        <v>11492.593000000001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11924888</v>
      </c>
      <c r="M64" s="41">
        <f>M62+M39</f>
        <v>11924.888000000001</v>
      </c>
      <c r="N64" s="41">
        <f>N62+N39</f>
        <v>12652723</v>
      </c>
      <c r="O64" s="41">
        <f>O62+O39</f>
        <v>12652.723000000002</v>
      </c>
      <c r="P64" s="31"/>
      <c r="Q64" s="1"/>
    </row>
    <row r="65" spans="1:17" x14ac:dyDescent="0.2">
      <c r="B65" s="61"/>
      <c r="C65" s="62"/>
      <c r="D65" s="62"/>
      <c r="E65" s="62"/>
      <c r="F65" s="62"/>
      <c r="G65" s="62"/>
      <c r="H65" s="62"/>
      <c r="I65" s="63"/>
      <c r="J65" s="62"/>
      <c r="K65" s="62"/>
      <c r="L65" s="64">
        <f>+E42-L64</f>
        <v>0</v>
      </c>
      <c r="M65" s="65"/>
      <c r="N65" s="64">
        <f>+N64-G42</f>
        <v>0</v>
      </c>
      <c r="O65" s="65"/>
      <c r="P65" s="66"/>
      <c r="Q65" s="1"/>
    </row>
    <row r="66" spans="1:17" x14ac:dyDescent="0.2">
      <c r="B66" s="67"/>
      <c r="C66" s="67"/>
      <c r="D66" s="67"/>
      <c r="E66" s="67"/>
      <c r="F66" s="67"/>
      <c r="G66" s="67"/>
      <c r="H66" s="67"/>
      <c r="I66" s="36"/>
      <c r="J66" s="67"/>
      <c r="K66" s="67"/>
      <c r="L66" s="68"/>
      <c r="M66" s="67"/>
      <c r="N66" s="67"/>
      <c r="O66" s="67"/>
      <c r="P66" s="6"/>
      <c r="Q66" s="1"/>
    </row>
    <row r="67" spans="1:17" x14ac:dyDescent="0.2">
      <c r="B67" s="1"/>
      <c r="C67" s="69" t="s">
        <v>66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0"/>
      <c r="P67" s="1"/>
      <c r="Q67" s="1"/>
    </row>
    <row r="68" spans="1:17" x14ac:dyDescent="0.2">
      <c r="B68" s="1"/>
      <c r="C68" s="35"/>
      <c r="D68" s="70"/>
      <c r="E68" s="71"/>
      <c r="F68" s="71"/>
      <c r="G68" s="71"/>
      <c r="H68" s="71"/>
      <c r="I68" s="1"/>
      <c r="J68" s="72"/>
      <c r="K68" s="73"/>
      <c r="L68" s="71"/>
      <c r="M68" s="71"/>
      <c r="N68" s="71"/>
      <c r="O68" s="71"/>
      <c r="P68" s="1"/>
      <c r="Q68" s="1"/>
    </row>
    <row r="69" spans="1:17" x14ac:dyDescent="0.2">
      <c r="B69" s="1"/>
      <c r="C69" s="35" t="s">
        <v>67</v>
      </c>
      <c r="D69" s="70"/>
      <c r="E69" s="74" t="s">
        <v>68</v>
      </c>
      <c r="F69" s="74"/>
      <c r="G69" s="74"/>
      <c r="H69" s="74"/>
      <c r="I69" s="74"/>
      <c r="J69" s="72"/>
      <c r="K69" s="75" t="s">
        <v>69</v>
      </c>
      <c r="L69" s="71"/>
      <c r="M69" s="71"/>
      <c r="N69" s="71"/>
      <c r="O69" s="71"/>
      <c r="P69" s="1"/>
      <c r="Q69" s="1"/>
    </row>
    <row r="70" spans="1:17" x14ac:dyDescent="0.2">
      <c r="B70" s="1"/>
      <c r="C70" s="76"/>
      <c r="D70" s="77"/>
      <c r="E70" s="77"/>
      <c r="F70" s="78"/>
      <c r="G70" s="71"/>
      <c r="H70" s="71"/>
      <c r="I70" s="71"/>
      <c r="J70" s="79"/>
      <c r="K70" s="79"/>
      <c r="L70" s="37"/>
      <c r="M70" s="37"/>
      <c r="N70" s="71"/>
      <c r="O70" s="71"/>
      <c r="P70" s="1"/>
      <c r="Q70" s="1"/>
    </row>
    <row r="71" spans="1:17" x14ac:dyDescent="0.2">
      <c r="B71" s="1"/>
      <c r="C71" s="80" t="s">
        <v>70</v>
      </c>
      <c r="D71" s="81"/>
      <c r="E71" s="82" t="s">
        <v>71</v>
      </c>
      <c r="F71" s="82"/>
      <c r="G71" s="82"/>
      <c r="H71" s="82"/>
      <c r="I71" s="82"/>
      <c r="J71" s="83"/>
      <c r="K71" s="83" t="s">
        <v>72</v>
      </c>
      <c r="L71" s="37"/>
      <c r="M71" s="37"/>
      <c r="N71" s="71"/>
      <c r="O71" s="71"/>
      <c r="P71" s="1"/>
      <c r="Q71" s="1"/>
    </row>
    <row r="72" spans="1:17" x14ac:dyDescent="0.2">
      <c r="A72" s="6"/>
      <c r="B72" s="6"/>
      <c r="C72" s="6" t="s">
        <v>73</v>
      </c>
      <c r="D72" s="6"/>
      <c r="E72" s="84" t="s">
        <v>74</v>
      </c>
      <c r="F72" s="84"/>
      <c r="G72" s="84"/>
      <c r="H72" s="84"/>
      <c r="I72" s="84"/>
      <c r="J72" s="6"/>
      <c r="K72" s="85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69" t="s">
        <v>66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0"/>
      <c r="P73" s="1"/>
      <c r="Q73" s="1"/>
    </row>
    <row r="74" spans="1:17" ht="9" hidden="1" customHeight="1" x14ac:dyDescent="0.2">
      <c r="B74" s="1"/>
      <c r="C74" s="35"/>
      <c r="D74" s="70"/>
      <c r="E74" s="71"/>
      <c r="F74" s="71"/>
      <c r="G74" s="71"/>
      <c r="H74" s="71"/>
      <c r="I74" s="1"/>
      <c r="J74" s="72"/>
      <c r="K74" s="73"/>
      <c r="L74" s="71"/>
      <c r="M74" s="71"/>
      <c r="N74" s="71"/>
      <c r="O74" s="71"/>
      <c r="P74" s="1"/>
      <c r="Q74" s="1"/>
    </row>
    <row r="75" spans="1:17" hidden="1" x14ac:dyDescent="0.2">
      <c r="B75" s="1"/>
      <c r="C75" s="35" t="s">
        <v>67</v>
      </c>
      <c r="D75" s="70"/>
      <c r="E75" s="71" t="s">
        <v>76</v>
      </c>
      <c r="F75" s="71"/>
      <c r="G75" s="71"/>
      <c r="H75" s="71"/>
      <c r="I75" s="1"/>
      <c r="J75" s="72"/>
      <c r="K75" s="75" t="s">
        <v>69</v>
      </c>
      <c r="L75" s="71"/>
      <c r="M75" s="71"/>
      <c r="N75" s="71"/>
      <c r="O75" s="71"/>
      <c r="P75" s="1"/>
      <c r="Q75" s="1"/>
    </row>
    <row r="76" spans="1:17" ht="15" hidden="1" customHeight="1" x14ac:dyDescent="0.2">
      <c r="B76" s="1"/>
      <c r="C76" s="76"/>
      <c r="D76" s="79"/>
      <c r="E76" s="79"/>
      <c r="F76" s="78"/>
      <c r="G76" s="71"/>
      <c r="H76" s="71"/>
      <c r="I76" s="71"/>
      <c r="J76" s="79"/>
      <c r="K76" s="79"/>
      <c r="L76" s="37"/>
      <c r="M76" s="37"/>
      <c r="N76" s="71"/>
      <c r="O76" s="71"/>
      <c r="P76" s="1"/>
      <c r="Q76" s="1"/>
    </row>
    <row r="77" spans="1:17" hidden="1" x14ac:dyDescent="0.2">
      <c r="B77" s="1"/>
      <c r="C77" s="80" t="s">
        <v>70</v>
      </c>
      <c r="D77" s="81"/>
      <c r="E77" s="86" t="s">
        <v>71</v>
      </c>
      <c r="F77" s="86"/>
      <c r="G77" s="87"/>
      <c r="H77" s="87"/>
      <c r="I77" s="87"/>
      <c r="J77" s="83"/>
      <c r="K77" s="83" t="s">
        <v>72</v>
      </c>
      <c r="L77" s="37"/>
      <c r="M77" s="37"/>
      <c r="N77" s="71"/>
      <c r="O77" s="71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85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2018-07-10T17:02:30Z</dcterms:created>
  <dcterms:modified xsi:type="dcterms:W3CDTF">2018-07-10T17:03:03Z</dcterms:modified>
</cp:coreProperties>
</file>