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Cambios'!$A$1:$Q$63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2" i="1" l="1"/>
  <c r="N52" i="1"/>
  <c r="M52" i="1"/>
  <c r="L52" i="1"/>
  <c r="N50" i="1"/>
  <c r="L50" i="1"/>
  <c r="M50" i="1" s="1"/>
  <c r="N47" i="1"/>
  <c r="L47" i="1"/>
  <c r="M47" i="1" s="1"/>
  <c r="N46" i="1"/>
  <c r="L46" i="1"/>
  <c r="M46" i="1" s="1"/>
  <c r="M44" i="1" s="1"/>
  <c r="M36" i="1" s="1"/>
  <c r="O44" i="1"/>
  <c r="N44" i="1"/>
  <c r="L44" i="1"/>
  <c r="N41" i="1"/>
  <c r="M41" i="1"/>
  <c r="L41" i="1"/>
  <c r="O38" i="1"/>
  <c r="N38" i="1"/>
  <c r="M38" i="1"/>
  <c r="L38" i="1"/>
  <c r="O36" i="1"/>
  <c r="N36" i="1"/>
  <c r="L36" i="1"/>
  <c r="F33" i="1"/>
  <c r="E33" i="1"/>
  <c r="H32" i="1"/>
  <c r="G32" i="1"/>
  <c r="H31" i="1"/>
  <c r="G31" i="1"/>
  <c r="O27" i="1"/>
  <c r="N27" i="1"/>
  <c r="M27" i="1"/>
  <c r="L27" i="1"/>
  <c r="H26" i="1"/>
  <c r="G26" i="1"/>
  <c r="F26" i="1"/>
  <c r="E26" i="1"/>
  <c r="E24" i="1"/>
  <c r="E23" i="1"/>
  <c r="F23" i="1" s="1"/>
  <c r="G20" i="1"/>
  <c r="H20" i="1" s="1"/>
  <c r="G19" i="1"/>
  <c r="H19" i="1" s="1"/>
  <c r="E19" i="1"/>
  <c r="F19" i="1" s="1"/>
  <c r="F16" i="1" s="1"/>
  <c r="F14" i="1" s="1"/>
  <c r="N18" i="1"/>
  <c r="O18" i="1" s="1"/>
  <c r="O16" i="1" s="1"/>
  <c r="O14" i="1" s="1"/>
  <c r="L18" i="1"/>
  <c r="M18" i="1" s="1"/>
  <c r="M16" i="1" s="1"/>
  <c r="G18" i="1"/>
  <c r="H18" i="1" s="1"/>
  <c r="H16" i="1" s="1"/>
  <c r="H14" i="1" s="1"/>
  <c r="O13" i="1" s="1"/>
  <c r="F18" i="1"/>
  <c r="M26" i="1" l="1"/>
  <c r="M14" i="1"/>
  <c r="M13" i="1"/>
  <c r="E16" i="1"/>
  <c r="E14" i="1" s="1"/>
  <c r="G16" i="1"/>
  <c r="G14" i="1" s="1"/>
  <c r="L16" i="1"/>
  <c r="N16" i="1"/>
  <c r="N14" i="1" s="1"/>
  <c r="N13" i="1" l="1"/>
  <c r="L26" i="1"/>
  <c r="L14" i="1"/>
  <c r="L13" i="1" s="1"/>
  <c r="Q13" i="1" l="1"/>
  <c r="K13" i="1"/>
</calcChain>
</file>

<file path=xl/sharedStrings.xml><?xml version="1.0" encoding="utf-8"?>
<sst xmlns="http://schemas.openxmlformats.org/spreadsheetml/2006/main" count="76" uniqueCount="69">
  <si>
    <t>Cuenta Pública 2018</t>
  </si>
  <si>
    <t>Estado de Cambios en la Situación Financiera</t>
  </si>
  <si>
    <t>Al 30 de junio de 2018 y 2017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</si>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</sst>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87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3" fontId="8" fillId="2" borderId="1" xfId="1" applyFont="1" applyFill="1" applyBorder="1"/>
    <xf numFmtId="43" fontId="8" fillId="2" borderId="9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top"/>
      <protection locked="0"/>
    </xf>
    <xf numFmtId="43" fontId="8" fillId="2" borderId="0" xfId="1" applyFont="1" applyFill="1" applyBorder="1" applyAlignment="1">
      <alignment horizontal="center" vertical="top"/>
    </xf>
    <xf numFmtId="43" fontId="8" fillId="2" borderId="0" xfId="1" applyFont="1" applyFill="1" applyBorder="1" applyAlignment="1">
      <alignment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2" name="1 Conector recto"/>
        <xdr:cNvCxnSpPr/>
      </xdr:nvCxnSpPr>
      <xdr:spPr>
        <a:xfrm>
          <a:off x="190500" y="1098232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3" name="2 Conector recto"/>
        <xdr:cNvCxnSpPr/>
      </xdr:nvCxnSpPr>
      <xdr:spPr>
        <a:xfrm>
          <a:off x="8951409" y="10951891"/>
          <a:ext cx="2663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6%20Junio/Informaci&#243;n%20Contable%20Jun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11">
          <cell r="J11">
            <v>749090</v>
          </cell>
        </row>
        <row r="16">
          <cell r="H16">
            <v>1701148</v>
          </cell>
        </row>
        <row r="21">
          <cell r="J21">
            <v>674019</v>
          </cell>
        </row>
        <row r="24">
          <cell r="H24">
            <v>0</v>
          </cell>
        </row>
        <row r="26">
          <cell r="H26">
            <v>30245</v>
          </cell>
        </row>
        <row r="32">
          <cell r="J32">
            <v>334617</v>
          </cell>
        </row>
        <row r="36">
          <cell r="J36">
            <v>0</v>
          </cell>
        </row>
        <row r="39">
          <cell r="H39">
            <v>271041</v>
          </cell>
        </row>
        <row r="50">
          <cell r="H50">
            <v>776163</v>
          </cell>
        </row>
        <row r="63">
          <cell r="J63">
            <v>396012</v>
          </cell>
        </row>
        <row r="67">
          <cell r="J67">
            <v>334913</v>
          </cell>
        </row>
        <row r="68">
          <cell r="H68">
            <v>1039129</v>
          </cell>
        </row>
        <row r="69">
          <cell r="J69">
            <v>1329075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D3" zoomScale="82" zoomScaleNormal="82" workbookViewId="0">
      <selection activeCell="L12" sqref="L12:N13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customWidth="1"/>
    <col min="6" max="6" width="18.5703125" hidden="1" customWidth="1"/>
    <col min="7" max="7" width="21" customWidth="1"/>
    <col min="8" max="8" width="16.85546875" hidden="1" customWidth="1"/>
    <col min="9" max="9" width="3.42578125" customWidth="1"/>
    <col min="10" max="10" width="11.42578125" customWidth="1"/>
    <col min="11" max="11" width="41" customWidth="1"/>
    <col min="12" max="12" width="21" customWidth="1"/>
    <col min="13" max="13" width="14.85546875" hidden="1" customWidth="1"/>
    <col min="14" max="14" width="21" customWidth="1"/>
    <col min="15" max="15" width="14" hidden="1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1"/>
      <c r="N6" s="13"/>
      <c r="O6" s="13"/>
      <c r="P6" s="13"/>
    </row>
    <row r="7" spans="2:263" x14ac:dyDescent="0.25">
      <c r="B7" s="11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6"/>
      <c r="M7" s="17"/>
      <c r="N7" s="18"/>
      <c r="O7" s="19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20"/>
      <c r="D9" s="20"/>
      <c r="E9" s="20"/>
      <c r="F9" s="20"/>
      <c r="G9" s="20"/>
      <c r="H9" s="20"/>
      <c r="I9" s="21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2"/>
      <c r="C10" s="22"/>
      <c r="D10" s="22"/>
      <c r="E10" s="23"/>
      <c r="F10" s="23"/>
      <c r="G10" s="23"/>
      <c r="H10" s="23"/>
      <c r="I10" s="24"/>
      <c r="J10" s="6"/>
      <c r="K10" s="8"/>
      <c r="L10" s="6"/>
      <c r="M10" s="6"/>
      <c r="N10" s="6"/>
      <c r="O10" s="6"/>
      <c r="P10" s="6"/>
    </row>
    <row r="11" spans="2:263" x14ac:dyDescent="0.25">
      <c r="B11" s="25"/>
      <c r="C11" s="26" t="s">
        <v>6</v>
      </c>
      <c r="D11" s="26"/>
      <c r="E11" s="27" t="s">
        <v>7</v>
      </c>
      <c r="F11" s="27" t="s">
        <v>7</v>
      </c>
      <c r="G11" s="27" t="s">
        <v>8</v>
      </c>
      <c r="H11" s="27" t="s">
        <v>8</v>
      </c>
      <c r="I11" s="28"/>
      <c r="J11" s="26" t="s">
        <v>6</v>
      </c>
      <c r="K11" s="26"/>
      <c r="L11" s="27" t="s">
        <v>7</v>
      </c>
      <c r="M11" s="27" t="s">
        <v>7</v>
      </c>
      <c r="N11" s="27" t="s">
        <v>8</v>
      </c>
      <c r="O11" s="27" t="s">
        <v>8</v>
      </c>
      <c r="P11" s="29"/>
    </row>
    <row r="12" spans="2:263" x14ac:dyDescent="0.25">
      <c r="B12" s="30"/>
      <c r="C12" s="31"/>
      <c r="D12" s="31"/>
      <c r="E12" s="32">
        <v>1000</v>
      </c>
      <c r="F12" s="32"/>
      <c r="G12" s="32">
        <v>1000</v>
      </c>
      <c r="H12" s="33"/>
      <c r="I12" s="9"/>
      <c r="J12" s="6"/>
      <c r="K12" s="34"/>
      <c r="L12" s="35">
        <v>1000</v>
      </c>
      <c r="M12" s="35"/>
      <c r="N12" s="35">
        <v>1000</v>
      </c>
      <c r="O12" s="35"/>
      <c r="P12" s="36"/>
    </row>
    <row r="13" spans="2:263" x14ac:dyDescent="0.25">
      <c r="B13" s="37"/>
      <c r="C13" s="38"/>
      <c r="D13" s="38"/>
      <c r="E13" s="39"/>
      <c r="F13" s="39"/>
      <c r="G13" s="39"/>
      <c r="H13" s="39"/>
      <c r="I13" s="7"/>
      <c r="J13" s="6"/>
      <c r="K13" s="40">
        <f>+L13-N13</f>
        <v>0</v>
      </c>
      <c r="L13" s="35">
        <f>+E14+L14+L36</f>
        <v>3817726</v>
      </c>
      <c r="M13" s="35">
        <f>+F14+M14+M36</f>
        <v>3787.4809999999998</v>
      </c>
      <c r="N13" s="35">
        <f>+G14+N14+N36</f>
        <v>3817726</v>
      </c>
      <c r="O13" s="41">
        <f>+H14+O14+O36</f>
        <v>1757.7259999999999</v>
      </c>
      <c r="P13" s="42"/>
      <c r="Q13" s="43">
        <f>+L13-N13</f>
        <v>0</v>
      </c>
      <c r="JC13" s="44"/>
    </row>
    <row r="14" spans="2:263" x14ac:dyDescent="0.25">
      <c r="B14" s="45"/>
      <c r="C14" s="46" t="s">
        <v>9</v>
      </c>
      <c r="D14" s="46"/>
      <c r="E14" s="47">
        <f>E16+E26</f>
        <v>2002434</v>
      </c>
      <c r="F14" s="47">
        <f>F16+F26</f>
        <v>1972.1889999999999</v>
      </c>
      <c r="G14" s="47">
        <f>G16+G26</f>
        <v>1757726</v>
      </c>
      <c r="H14" s="47">
        <f>H16+H26</f>
        <v>1757.7259999999999</v>
      </c>
      <c r="I14" s="7"/>
      <c r="J14" s="46" t="s">
        <v>10</v>
      </c>
      <c r="K14" s="46"/>
      <c r="L14" s="47">
        <f>L16+L27</f>
        <v>776163</v>
      </c>
      <c r="M14" s="47">
        <f>M16+M27</f>
        <v>776.16300000000001</v>
      </c>
      <c r="N14" s="47">
        <f>N16+N27</f>
        <v>0</v>
      </c>
      <c r="O14" s="47">
        <f>O16+O27</f>
        <v>0</v>
      </c>
      <c r="P14" s="36"/>
    </row>
    <row r="15" spans="2:263" x14ac:dyDescent="0.25">
      <c r="B15" s="48"/>
      <c r="C15" s="49"/>
      <c r="D15" s="50"/>
      <c r="E15" s="51"/>
      <c r="F15" s="51"/>
      <c r="G15" s="51"/>
      <c r="H15" s="51"/>
      <c r="I15" s="7"/>
      <c r="J15" s="49"/>
      <c r="K15" s="49"/>
      <c r="L15" s="51"/>
      <c r="M15" s="51"/>
      <c r="N15" s="51"/>
      <c r="O15" s="51"/>
      <c r="P15" s="36"/>
    </row>
    <row r="16" spans="2:263" x14ac:dyDescent="0.25">
      <c r="B16" s="48"/>
      <c r="C16" s="46" t="s">
        <v>11</v>
      </c>
      <c r="D16" s="46"/>
      <c r="E16" s="47">
        <f>SUM(E18:E24)</f>
        <v>1731393</v>
      </c>
      <c r="F16" s="47">
        <f>SUM(F18:F24)</f>
        <v>1701.1479999999999</v>
      </c>
      <c r="G16" s="47">
        <f>SUM(G18:G24)</f>
        <v>1423109</v>
      </c>
      <c r="H16" s="47">
        <f>SUM(H18:H24)</f>
        <v>1423.1089999999999</v>
      </c>
      <c r="I16" s="7"/>
      <c r="J16" s="46" t="s">
        <v>12</v>
      </c>
      <c r="K16" s="46"/>
      <c r="L16" s="47">
        <f>SUM(L18:L25)</f>
        <v>776163</v>
      </c>
      <c r="M16" s="47">
        <f>SUM(M18:M25)</f>
        <v>776.16300000000001</v>
      </c>
      <c r="N16" s="47">
        <f>SUM(N18:N25)</f>
        <v>0</v>
      </c>
      <c r="O16" s="47">
        <f>SUM(O18:O25)</f>
        <v>0</v>
      </c>
      <c r="P16" s="36"/>
    </row>
    <row r="17" spans="2:16" x14ac:dyDescent="0.25">
      <c r="B17" s="48"/>
      <c r="C17" s="49"/>
      <c r="D17" s="50"/>
      <c r="E17" s="51"/>
      <c r="F17" s="51"/>
      <c r="G17" s="51"/>
      <c r="H17" s="51"/>
      <c r="I17" s="7"/>
      <c r="J17" s="49"/>
      <c r="K17" s="49"/>
      <c r="L17" s="51"/>
      <c r="M17" s="51"/>
      <c r="N17" s="51"/>
      <c r="O17" s="51"/>
      <c r="P17" s="36"/>
    </row>
    <row r="18" spans="2:16" x14ac:dyDescent="0.25">
      <c r="B18" s="45"/>
      <c r="C18" s="52" t="s">
        <v>13</v>
      </c>
      <c r="D18" s="52"/>
      <c r="E18" s="53">
        <v>0</v>
      </c>
      <c r="F18" s="53">
        <f>+E18/$E$12</f>
        <v>0</v>
      </c>
      <c r="G18" s="53">
        <f>+'[1]Cambios conac Ene_16'!J11</f>
        <v>749090</v>
      </c>
      <c r="H18" s="53">
        <f>+G18/$G$12</f>
        <v>749.09</v>
      </c>
      <c r="I18" s="7"/>
      <c r="J18" s="52" t="s">
        <v>14</v>
      </c>
      <c r="K18" s="52"/>
      <c r="L18" s="53">
        <f>+'[1]Cambios conac Ene_16'!H50</f>
        <v>776163</v>
      </c>
      <c r="M18" s="53">
        <f>+L18/$L$12</f>
        <v>776.16300000000001</v>
      </c>
      <c r="N18" s="53">
        <f>+'[1]Cambios conac Ene_16'!J50</f>
        <v>0</v>
      </c>
      <c r="O18" s="53">
        <f>+N18/$N$12</f>
        <v>0</v>
      </c>
      <c r="P18" s="36"/>
    </row>
    <row r="19" spans="2:16" x14ac:dyDescent="0.25">
      <c r="B19" s="45"/>
      <c r="C19" s="52" t="s">
        <v>15</v>
      </c>
      <c r="D19" s="52"/>
      <c r="E19" s="53">
        <f>+'[1]Cambios conac Ene_16'!H16</f>
        <v>1701148</v>
      </c>
      <c r="F19" s="53">
        <f>+E19/$E$12</f>
        <v>1701.1479999999999</v>
      </c>
      <c r="G19" s="53">
        <f>+'[1]Cambios conac Ene_16'!J16</f>
        <v>0</v>
      </c>
      <c r="H19" s="53">
        <f>+G19/$G$12</f>
        <v>0</v>
      </c>
      <c r="I19" s="7"/>
      <c r="J19" s="52" t="s">
        <v>16</v>
      </c>
      <c r="K19" s="52"/>
      <c r="L19" s="53">
        <v>0</v>
      </c>
      <c r="M19" s="53">
        <v>0</v>
      </c>
      <c r="N19" s="53">
        <v>0</v>
      </c>
      <c r="O19" s="53">
        <v>0</v>
      </c>
      <c r="P19" s="36"/>
    </row>
    <row r="20" spans="2:16" x14ac:dyDescent="0.25">
      <c r="B20" s="45"/>
      <c r="C20" s="52" t="s">
        <v>17</v>
      </c>
      <c r="D20" s="52"/>
      <c r="E20" s="53">
        <v>0</v>
      </c>
      <c r="F20" s="53">
        <v>0</v>
      </c>
      <c r="G20" s="53">
        <f>+'[1]Cambios conac Ene_16'!J21</f>
        <v>674019</v>
      </c>
      <c r="H20" s="53">
        <f>+G20/$G$12</f>
        <v>674.01900000000001</v>
      </c>
      <c r="I20" s="7"/>
      <c r="J20" s="52" t="s">
        <v>18</v>
      </c>
      <c r="K20" s="52"/>
      <c r="L20" s="53">
        <v>0</v>
      </c>
      <c r="M20" s="53">
        <v>0</v>
      </c>
      <c r="N20" s="53">
        <v>0</v>
      </c>
      <c r="O20" s="53">
        <v>0</v>
      </c>
      <c r="P20" s="36"/>
    </row>
    <row r="21" spans="2:16" x14ac:dyDescent="0.25">
      <c r="B21" s="45"/>
      <c r="C21" s="52" t="s">
        <v>19</v>
      </c>
      <c r="D21" s="52"/>
      <c r="E21" s="53">
        <v>0</v>
      </c>
      <c r="F21" s="53">
        <v>0</v>
      </c>
      <c r="G21" s="53">
        <v>0</v>
      </c>
      <c r="H21" s="53">
        <v>0</v>
      </c>
      <c r="I21" s="7"/>
      <c r="J21" s="52" t="s">
        <v>20</v>
      </c>
      <c r="K21" s="52"/>
      <c r="L21" s="53">
        <v>0</v>
      </c>
      <c r="M21" s="53">
        <v>0</v>
      </c>
      <c r="N21" s="53">
        <v>0</v>
      </c>
      <c r="O21" s="53">
        <v>0</v>
      </c>
      <c r="P21" s="36"/>
    </row>
    <row r="22" spans="2:16" x14ac:dyDescent="0.25">
      <c r="B22" s="45"/>
      <c r="C22" s="52" t="s">
        <v>21</v>
      </c>
      <c r="D22" s="52"/>
      <c r="E22" s="53">
        <v>0</v>
      </c>
      <c r="F22" s="53">
        <v>0</v>
      </c>
      <c r="G22" s="53">
        <v>0</v>
      </c>
      <c r="H22" s="53">
        <v>0</v>
      </c>
      <c r="I22" s="7"/>
      <c r="J22" s="52" t="s">
        <v>22</v>
      </c>
      <c r="K22" s="52"/>
      <c r="L22" s="53">
        <v>0</v>
      </c>
      <c r="M22" s="53">
        <v>0</v>
      </c>
      <c r="N22" s="53">
        <v>0</v>
      </c>
      <c r="O22" s="53">
        <v>0</v>
      </c>
      <c r="P22" s="36"/>
    </row>
    <row r="23" spans="2:16" x14ac:dyDescent="0.25">
      <c r="B23" s="45"/>
      <c r="C23" s="52" t="s">
        <v>23</v>
      </c>
      <c r="D23" s="52"/>
      <c r="E23" s="53">
        <f>+'[1]Cambios conac Ene_16'!H24</f>
        <v>0</v>
      </c>
      <c r="F23" s="53">
        <f>+E23/$E$12</f>
        <v>0</v>
      </c>
      <c r="G23" s="53">
        <v>0</v>
      </c>
      <c r="H23" s="53">
        <v>0</v>
      </c>
      <c r="I23" s="7"/>
      <c r="J23" s="52" t="s">
        <v>24</v>
      </c>
      <c r="K23" s="52"/>
      <c r="L23" s="53">
        <v>0</v>
      </c>
      <c r="M23" s="53">
        <v>0</v>
      </c>
      <c r="N23" s="53">
        <v>0</v>
      </c>
      <c r="O23" s="53">
        <v>0</v>
      </c>
      <c r="P23" s="36"/>
    </row>
    <row r="24" spans="2:16" x14ac:dyDescent="0.25">
      <c r="B24" s="45"/>
      <c r="C24" s="52" t="s">
        <v>25</v>
      </c>
      <c r="D24" s="52"/>
      <c r="E24" s="53">
        <f>+'[1]Cambios conac Ene_16'!H26</f>
        <v>30245</v>
      </c>
      <c r="F24" s="53">
        <v>0</v>
      </c>
      <c r="G24" s="53">
        <v>0</v>
      </c>
      <c r="H24" s="53">
        <v>0</v>
      </c>
      <c r="I24" s="7"/>
      <c r="J24" s="52" t="s">
        <v>26</v>
      </c>
      <c r="K24" s="52"/>
      <c r="L24" s="53">
        <v>0</v>
      </c>
      <c r="M24" s="53">
        <v>0</v>
      </c>
      <c r="N24" s="53">
        <v>0</v>
      </c>
      <c r="O24" s="53">
        <v>0</v>
      </c>
      <c r="P24" s="36"/>
    </row>
    <row r="25" spans="2:16" x14ac:dyDescent="0.25">
      <c r="B25" s="48"/>
      <c r="C25" s="49"/>
      <c r="D25" s="50"/>
      <c r="E25" s="51"/>
      <c r="F25" s="51"/>
      <c r="G25" s="51"/>
      <c r="H25" s="51"/>
      <c r="I25" s="7"/>
      <c r="J25" s="52" t="s">
        <v>27</v>
      </c>
      <c r="K25" s="52"/>
      <c r="L25" s="53">
        <v>0</v>
      </c>
      <c r="M25" s="53">
        <v>0</v>
      </c>
      <c r="N25" s="53">
        <v>0</v>
      </c>
      <c r="O25" s="53">
        <v>0</v>
      </c>
      <c r="P25" s="36"/>
    </row>
    <row r="26" spans="2:16" x14ac:dyDescent="0.25">
      <c r="B26" s="48"/>
      <c r="C26" s="46" t="s">
        <v>28</v>
      </c>
      <c r="D26" s="46"/>
      <c r="E26" s="47">
        <f>SUM(E28:E36)</f>
        <v>271041</v>
      </c>
      <c r="F26" s="47">
        <f>SUM(F28:F36)</f>
        <v>271.041</v>
      </c>
      <c r="G26" s="47">
        <f>SUM(G28:G36)</f>
        <v>334617</v>
      </c>
      <c r="H26" s="47">
        <f>SUM(H28:H36)</f>
        <v>334.61700000000002</v>
      </c>
      <c r="I26" s="7"/>
      <c r="J26" s="49"/>
      <c r="K26" s="49"/>
      <c r="L26" s="54">
        <f>+L16-N16</f>
        <v>776163</v>
      </c>
      <c r="M26" s="54">
        <f>+M16-O16</f>
        <v>776.16300000000001</v>
      </c>
      <c r="N26" s="51"/>
      <c r="O26" s="51"/>
      <c r="P26" s="36"/>
    </row>
    <row r="27" spans="2:16" x14ac:dyDescent="0.25">
      <c r="B27" s="48"/>
      <c r="C27" s="49"/>
      <c r="D27" s="50"/>
      <c r="E27" s="51"/>
      <c r="F27" s="51"/>
      <c r="G27" s="51"/>
      <c r="H27" s="51"/>
      <c r="I27" s="7"/>
      <c r="J27" s="55" t="s">
        <v>29</v>
      </c>
      <c r="K27" s="55"/>
      <c r="L27" s="47">
        <f>SUM(L29:L34)</f>
        <v>0</v>
      </c>
      <c r="M27" s="47">
        <f>SUM(M29:M34)</f>
        <v>0</v>
      </c>
      <c r="N27" s="47">
        <f>SUM(N29:N34)</f>
        <v>0</v>
      </c>
      <c r="O27" s="47">
        <f>SUM(O29:O34)</f>
        <v>0</v>
      </c>
      <c r="P27" s="36"/>
    </row>
    <row r="28" spans="2:16" x14ac:dyDescent="0.25">
      <c r="B28" s="45"/>
      <c r="C28" s="52" t="s">
        <v>30</v>
      </c>
      <c r="D28" s="52"/>
      <c r="E28" s="53">
        <v>0</v>
      </c>
      <c r="F28" s="53">
        <v>0</v>
      </c>
      <c r="G28" s="53">
        <v>0</v>
      </c>
      <c r="H28" s="53">
        <v>0</v>
      </c>
      <c r="I28" s="7"/>
      <c r="J28" s="49"/>
      <c r="K28" s="49"/>
      <c r="L28" s="51"/>
      <c r="M28" s="51"/>
      <c r="N28" s="51"/>
      <c r="O28" s="51"/>
      <c r="P28" s="36"/>
    </row>
    <row r="29" spans="2:16" x14ac:dyDescent="0.25">
      <c r="B29" s="45"/>
      <c r="C29" s="52" t="s">
        <v>31</v>
      </c>
      <c r="D29" s="52"/>
      <c r="E29" s="53">
        <v>0</v>
      </c>
      <c r="F29" s="53">
        <v>0</v>
      </c>
      <c r="G29" s="53">
        <v>0</v>
      </c>
      <c r="H29" s="53">
        <v>0</v>
      </c>
      <c r="I29" s="7"/>
      <c r="J29" s="52" t="s">
        <v>32</v>
      </c>
      <c r="K29" s="52"/>
      <c r="L29" s="53">
        <v>0</v>
      </c>
      <c r="M29" s="53">
        <v>0</v>
      </c>
      <c r="N29" s="53">
        <v>0</v>
      </c>
      <c r="O29" s="53">
        <v>0</v>
      </c>
      <c r="P29" s="36"/>
    </row>
    <row r="30" spans="2:16" x14ac:dyDescent="0.25">
      <c r="B30" s="45"/>
      <c r="C30" s="52" t="s">
        <v>33</v>
      </c>
      <c r="D30" s="52"/>
      <c r="E30" s="53">
        <v>0</v>
      </c>
      <c r="F30" s="53">
        <v>0</v>
      </c>
      <c r="G30" s="53">
        <v>0</v>
      </c>
      <c r="H30" s="53">
        <v>0</v>
      </c>
      <c r="I30" s="7"/>
      <c r="J30" s="52" t="s">
        <v>34</v>
      </c>
      <c r="K30" s="52"/>
      <c r="L30" s="53">
        <v>0</v>
      </c>
      <c r="M30" s="53">
        <v>0</v>
      </c>
      <c r="N30" s="53">
        <v>0</v>
      </c>
      <c r="O30" s="53">
        <v>0</v>
      </c>
      <c r="P30" s="36"/>
    </row>
    <row r="31" spans="2:16" x14ac:dyDescent="0.25">
      <c r="B31" s="45"/>
      <c r="C31" s="52" t="s">
        <v>35</v>
      </c>
      <c r="D31" s="52"/>
      <c r="E31" s="53">
        <v>0</v>
      </c>
      <c r="F31" s="53">
        <v>0</v>
      </c>
      <c r="G31" s="53">
        <f>+'[1]Cambios conac Ene_16'!J32</f>
        <v>334617</v>
      </c>
      <c r="H31" s="53">
        <f>+G31/$G$12</f>
        <v>334.61700000000002</v>
      </c>
      <c r="I31" s="7"/>
      <c r="J31" s="52" t="s">
        <v>36</v>
      </c>
      <c r="K31" s="52"/>
      <c r="L31" s="53">
        <v>0</v>
      </c>
      <c r="M31" s="53">
        <v>0</v>
      </c>
      <c r="N31" s="53">
        <v>0</v>
      </c>
      <c r="O31" s="53">
        <v>0</v>
      </c>
      <c r="P31" s="36"/>
    </row>
    <row r="32" spans="2:16" x14ac:dyDescent="0.25">
      <c r="B32" s="45"/>
      <c r="C32" s="52" t="s">
        <v>37</v>
      </c>
      <c r="D32" s="52"/>
      <c r="E32" s="53">
        <v>0</v>
      </c>
      <c r="F32" s="53">
        <v>0</v>
      </c>
      <c r="G32" s="53">
        <f>+'[1]Cambios conac Ene_16'!J36</f>
        <v>0</v>
      </c>
      <c r="H32" s="53">
        <f>+G32/$G$12</f>
        <v>0</v>
      </c>
      <c r="I32" s="7"/>
      <c r="J32" s="52" t="s">
        <v>38</v>
      </c>
      <c r="K32" s="52"/>
      <c r="L32" s="53">
        <v>0</v>
      </c>
      <c r="M32" s="53">
        <v>0</v>
      </c>
      <c r="N32" s="53">
        <v>0</v>
      </c>
      <c r="O32" s="53">
        <v>0</v>
      </c>
      <c r="P32" s="36"/>
    </row>
    <row r="33" spans="2:263" x14ac:dyDescent="0.25">
      <c r="B33" s="45"/>
      <c r="C33" s="52" t="s">
        <v>39</v>
      </c>
      <c r="D33" s="52"/>
      <c r="E33" s="53">
        <f>+'[1]Cambios conac Ene_16'!H39</f>
        <v>271041</v>
      </c>
      <c r="F33" s="53">
        <f>+E33/$E$12</f>
        <v>271.041</v>
      </c>
      <c r="G33" s="53">
        <v>0</v>
      </c>
      <c r="H33" s="53">
        <v>0</v>
      </c>
      <c r="I33" s="7"/>
      <c r="J33" s="52" t="s">
        <v>40</v>
      </c>
      <c r="K33" s="52"/>
      <c r="L33" s="53">
        <v>0</v>
      </c>
      <c r="M33" s="53">
        <v>0</v>
      </c>
      <c r="N33" s="53">
        <v>0</v>
      </c>
      <c r="O33" s="53">
        <v>0</v>
      </c>
      <c r="P33" s="36"/>
    </row>
    <row r="34" spans="2:263" x14ac:dyDescent="0.25">
      <c r="B34" s="45"/>
      <c r="C34" s="52" t="s">
        <v>41</v>
      </c>
      <c r="D34" s="52"/>
      <c r="E34" s="53">
        <v>0</v>
      </c>
      <c r="F34" s="53">
        <v>0</v>
      </c>
      <c r="G34" s="53">
        <v>0</v>
      </c>
      <c r="H34" s="53">
        <v>0</v>
      </c>
      <c r="I34" s="7"/>
      <c r="J34" s="52" t="s">
        <v>42</v>
      </c>
      <c r="K34" s="52"/>
      <c r="L34" s="53">
        <v>0</v>
      </c>
      <c r="M34" s="53">
        <v>0</v>
      </c>
      <c r="N34" s="53">
        <v>0</v>
      </c>
      <c r="O34" s="53">
        <v>0</v>
      </c>
      <c r="P34" s="36"/>
    </row>
    <row r="35" spans="2:263" x14ac:dyDescent="0.25">
      <c r="B35" s="45"/>
      <c r="C35" s="52" t="s">
        <v>43</v>
      </c>
      <c r="D35" s="52"/>
      <c r="E35" s="53">
        <v>0</v>
      </c>
      <c r="F35" s="53">
        <v>0</v>
      </c>
      <c r="G35" s="53">
        <v>0</v>
      </c>
      <c r="H35" s="53">
        <v>0</v>
      </c>
      <c r="I35" s="7"/>
      <c r="J35" s="49"/>
      <c r="K35" s="49"/>
      <c r="L35" s="56"/>
      <c r="M35" s="56"/>
      <c r="N35" s="56"/>
      <c r="O35" s="56"/>
      <c r="P35" s="36"/>
    </row>
    <row r="36" spans="2:263" x14ac:dyDescent="0.25">
      <c r="B36" s="45"/>
      <c r="C36" s="52" t="s">
        <v>44</v>
      </c>
      <c r="D36" s="52"/>
      <c r="E36" s="53">
        <v>0</v>
      </c>
      <c r="F36" s="53">
        <v>0</v>
      </c>
      <c r="G36" s="53">
        <v>0</v>
      </c>
      <c r="H36" s="53">
        <v>0</v>
      </c>
      <c r="I36" s="7"/>
      <c r="J36" s="46" t="s">
        <v>45</v>
      </c>
      <c r="K36" s="46"/>
      <c r="L36" s="47">
        <f>L38+L44+L52</f>
        <v>1039129</v>
      </c>
      <c r="M36" s="47">
        <f>M38+M44+M52</f>
        <v>1039.1289999999999</v>
      </c>
      <c r="N36" s="47">
        <f>N38+N44+N52</f>
        <v>2060000</v>
      </c>
      <c r="O36" s="47">
        <f>O38+O44+O52</f>
        <v>0</v>
      </c>
      <c r="P36" s="36"/>
    </row>
    <row r="37" spans="2:263" x14ac:dyDescent="0.25">
      <c r="B37" s="48"/>
      <c r="C37" s="49"/>
      <c r="D37" s="50"/>
      <c r="E37" s="56"/>
      <c r="F37" s="56"/>
      <c r="G37" s="56"/>
      <c r="H37" s="56"/>
      <c r="I37" s="7"/>
      <c r="J37" s="49"/>
      <c r="K37" s="49"/>
      <c r="L37" s="51"/>
      <c r="M37" s="51"/>
      <c r="N37" s="51"/>
      <c r="O37" s="51"/>
      <c r="P37" s="36"/>
    </row>
    <row r="38" spans="2:263" x14ac:dyDescent="0.25">
      <c r="B38" s="45"/>
      <c r="C38" s="6"/>
      <c r="D38" s="6"/>
      <c r="E38" s="6"/>
      <c r="F38" s="6"/>
      <c r="G38" s="6"/>
      <c r="H38" s="6"/>
      <c r="I38" s="7"/>
      <c r="J38" s="46" t="s">
        <v>46</v>
      </c>
      <c r="K38" s="46"/>
      <c r="L38" s="47">
        <f>SUM(L40:L42)</f>
        <v>0</v>
      </c>
      <c r="M38" s="47">
        <f>SUM(M40:M42)</f>
        <v>0</v>
      </c>
      <c r="N38" s="47">
        <f>SUM(N40:N42)</f>
        <v>396012</v>
      </c>
      <c r="O38" s="47">
        <f>SUM(O40:O42)</f>
        <v>0</v>
      </c>
      <c r="P38" s="36"/>
    </row>
    <row r="39" spans="2:263" x14ac:dyDescent="0.25">
      <c r="B39" s="48"/>
      <c r="C39" s="6"/>
      <c r="D39" s="6"/>
      <c r="E39" s="6"/>
      <c r="F39" s="6"/>
      <c r="G39" s="6"/>
      <c r="H39" s="6"/>
      <c r="I39" s="7"/>
      <c r="J39" s="49"/>
      <c r="K39" s="49"/>
      <c r="L39" s="51"/>
      <c r="M39" s="51"/>
      <c r="N39" s="51"/>
      <c r="O39" s="51"/>
      <c r="P39" s="36"/>
    </row>
    <row r="40" spans="2:263" x14ac:dyDescent="0.25">
      <c r="B40" s="45"/>
      <c r="C40" s="6"/>
      <c r="D40" s="6"/>
      <c r="E40" s="6"/>
      <c r="F40" s="6"/>
      <c r="G40" s="6"/>
      <c r="H40" s="6"/>
      <c r="I40" s="7"/>
      <c r="J40" s="52" t="s">
        <v>47</v>
      </c>
      <c r="K40" s="52"/>
      <c r="L40" s="53">
        <v>0</v>
      </c>
      <c r="M40" s="53">
        <v>0</v>
      </c>
      <c r="N40" s="53">
        <v>0</v>
      </c>
      <c r="O40" s="53">
        <v>0</v>
      </c>
      <c r="P40" s="36"/>
      <c r="JC40" s="44"/>
    </row>
    <row r="41" spans="2:263" x14ac:dyDescent="0.25">
      <c r="B41" s="48"/>
      <c r="C41" s="6"/>
      <c r="D41" s="6"/>
      <c r="E41" s="6"/>
      <c r="F41" s="6"/>
      <c r="G41" s="6"/>
      <c r="H41" s="6"/>
      <c r="I41" s="7"/>
      <c r="J41" s="52" t="s">
        <v>48</v>
      </c>
      <c r="K41" s="52"/>
      <c r="L41" s="53">
        <f>+'[1]Cambios conac Ene_16'!H63</f>
        <v>0</v>
      </c>
      <c r="M41" s="53">
        <f>+L41/$L$12</f>
        <v>0</v>
      </c>
      <c r="N41" s="53">
        <f>+'[1]Cambios conac Ene_16'!J63</f>
        <v>396012</v>
      </c>
      <c r="O41" s="53">
        <v>0</v>
      </c>
      <c r="P41" s="36"/>
    </row>
    <row r="42" spans="2:263" x14ac:dyDescent="0.25">
      <c r="B42" s="45"/>
      <c r="C42" s="6"/>
      <c r="D42" s="6"/>
      <c r="E42" s="6"/>
      <c r="F42" s="6"/>
      <c r="G42" s="6"/>
      <c r="H42" s="6"/>
      <c r="I42" s="7"/>
      <c r="J42" s="52" t="s">
        <v>49</v>
      </c>
      <c r="K42" s="52"/>
      <c r="L42" s="53">
        <v>0</v>
      </c>
      <c r="M42" s="53">
        <v>0</v>
      </c>
      <c r="N42" s="53">
        <v>0</v>
      </c>
      <c r="O42" s="53">
        <v>0</v>
      </c>
      <c r="P42" s="36"/>
    </row>
    <row r="43" spans="2:263" x14ac:dyDescent="0.25">
      <c r="B43" s="45"/>
      <c r="C43" s="6"/>
      <c r="D43" s="6"/>
      <c r="E43" s="6"/>
      <c r="F43" s="6"/>
      <c r="G43" s="6"/>
      <c r="H43" s="6"/>
      <c r="I43" s="7"/>
      <c r="J43" s="49"/>
      <c r="K43" s="49"/>
      <c r="L43" s="51"/>
      <c r="M43" s="51"/>
      <c r="N43" s="51"/>
      <c r="O43" s="51"/>
      <c r="P43" s="36"/>
    </row>
    <row r="44" spans="2:263" x14ac:dyDescent="0.25">
      <c r="B44" s="45"/>
      <c r="C44" s="6"/>
      <c r="D44" s="6"/>
      <c r="E44" s="6"/>
      <c r="F44" s="6"/>
      <c r="G44" s="6"/>
      <c r="H44" s="6"/>
      <c r="I44" s="7"/>
      <c r="J44" s="46" t="s">
        <v>50</v>
      </c>
      <c r="K44" s="46"/>
      <c r="L44" s="47">
        <f>SUM(L46:L50)</f>
        <v>1039129</v>
      </c>
      <c r="M44" s="47">
        <f>SUM(M46:M50)</f>
        <v>1039.1289999999999</v>
      </c>
      <c r="N44" s="47">
        <f>SUM(N46:N50)</f>
        <v>1663988</v>
      </c>
      <c r="O44" s="47">
        <f>SUM(O46:O50)</f>
        <v>0</v>
      </c>
      <c r="P44" s="36"/>
    </row>
    <row r="45" spans="2:263" x14ac:dyDescent="0.25">
      <c r="B45" s="45"/>
      <c r="C45" s="6"/>
      <c r="D45" s="6"/>
      <c r="E45" s="6"/>
      <c r="F45" s="6"/>
      <c r="G45" s="6"/>
      <c r="H45" s="6"/>
      <c r="I45" s="7"/>
      <c r="J45" s="49"/>
      <c r="K45" s="49"/>
      <c r="L45" s="51"/>
      <c r="M45" s="51"/>
      <c r="N45" s="51"/>
      <c r="O45" s="51"/>
      <c r="P45" s="36"/>
    </row>
    <row r="46" spans="2:263" x14ac:dyDescent="0.25">
      <c r="B46" s="45"/>
      <c r="C46" s="6"/>
      <c r="D46" s="6"/>
      <c r="E46" s="6"/>
      <c r="F46" s="6"/>
      <c r="G46" s="6"/>
      <c r="H46" s="6"/>
      <c r="I46" s="7"/>
      <c r="J46" s="52" t="s">
        <v>51</v>
      </c>
      <c r="K46" s="52"/>
      <c r="L46" s="53">
        <f>+'[1]Cambios conac Ene_16'!H67</f>
        <v>0</v>
      </c>
      <c r="M46" s="53">
        <f>+L46/$L$12</f>
        <v>0</v>
      </c>
      <c r="N46" s="53">
        <f>+'[1]Cambios conac Ene_16'!J67</f>
        <v>334913</v>
      </c>
      <c r="O46" s="53">
        <v>0</v>
      </c>
      <c r="P46" s="36"/>
    </row>
    <row r="47" spans="2:263" x14ac:dyDescent="0.25">
      <c r="B47" s="45"/>
      <c r="C47" s="6"/>
      <c r="D47" s="6"/>
      <c r="E47" s="6"/>
      <c r="F47" s="6"/>
      <c r="G47" s="6"/>
      <c r="H47" s="6"/>
      <c r="I47" s="7"/>
      <c r="J47" s="52" t="s">
        <v>52</v>
      </c>
      <c r="K47" s="52"/>
      <c r="L47" s="53">
        <f>+'[1]Cambios conac Ene_16'!H68</f>
        <v>1039129</v>
      </c>
      <c r="M47" s="53">
        <f>+L47/$L$12</f>
        <v>1039.1289999999999</v>
      </c>
      <c r="N47" s="53">
        <f>+'[1]Cambios conac Ene_16'!J68</f>
        <v>0</v>
      </c>
      <c r="O47" s="53">
        <v>0</v>
      </c>
      <c r="P47" s="36"/>
      <c r="JC47" s="57"/>
    </row>
    <row r="48" spans="2:263" x14ac:dyDescent="0.25">
      <c r="B48" s="45"/>
      <c r="C48" s="6"/>
      <c r="D48" s="6"/>
      <c r="E48" s="6"/>
      <c r="F48" s="6"/>
      <c r="G48" s="6"/>
      <c r="H48" s="6"/>
      <c r="I48" s="7"/>
      <c r="J48" s="52" t="s">
        <v>53</v>
      </c>
      <c r="K48" s="52"/>
      <c r="L48" s="53">
        <v>0</v>
      </c>
      <c r="M48" s="53">
        <v>0</v>
      </c>
      <c r="N48" s="53">
        <v>0</v>
      </c>
      <c r="O48" s="53">
        <v>0</v>
      </c>
      <c r="P48" s="36"/>
    </row>
    <row r="49" spans="2:265" x14ac:dyDescent="0.25">
      <c r="B49" s="45"/>
      <c r="C49" s="6"/>
      <c r="D49" s="6"/>
      <c r="E49" s="6"/>
      <c r="F49" s="6"/>
      <c r="G49" s="6"/>
      <c r="H49" s="6"/>
      <c r="I49" s="7"/>
      <c r="J49" s="52" t="s">
        <v>54</v>
      </c>
      <c r="K49" s="52"/>
      <c r="L49" s="53">
        <v>0</v>
      </c>
      <c r="M49" s="53">
        <v>0</v>
      </c>
      <c r="N49" s="53">
        <v>0</v>
      </c>
      <c r="O49" s="53">
        <v>0</v>
      </c>
      <c r="P49" s="36"/>
    </row>
    <row r="50" spans="2:265" x14ac:dyDescent="0.25">
      <c r="B50" s="48"/>
      <c r="C50" s="6"/>
      <c r="D50" s="6"/>
      <c r="E50" s="6"/>
      <c r="F50" s="6"/>
      <c r="G50" s="6"/>
      <c r="H50" s="6"/>
      <c r="I50" s="7"/>
      <c r="J50" s="52" t="s">
        <v>55</v>
      </c>
      <c r="K50" s="52"/>
      <c r="L50" s="53">
        <f>+'[1]Cambios conac Ene_16'!H69</f>
        <v>0</v>
      </c>
      <c r="M50" s="53">
        <f>+L50/$L$12</f>
        <v>0</v>
      </c>
      <c r="N50" s="53">
        <f>+'[1]Cambios conac Ene_16'!J69</f>
        <v>1329075</v>
      </c>
      <c r="O50" s="53">
        <v>0</v>
      </c>
      <c r="P50" s="36"/>
      <c r="JC50" s="44"/>
      <c r="JD50" s="44"/>
      <c r="JE50" s="44"/>
    </row>
    <row r="51" spans="2:265" x14ac:dyDescent="0.25">
      <c r="B51" s="45"/>
      <c r="C51" s="6"/>
      <c r="D51" s="6"/>
      <c r="E51" s="6"/>
      <c r="F51" s="6"/>
      <c r="G51" s="6"/>
      <c r="H51" s="6"/>
      <c r="I51" s="7"/>
      <c r="J51" s="49"/>
      <c r="K51" s="49"/>
      <c r="L51" s="51"/>
      <c r="M51" s="51"/>
      <c r="N51" s="51"/>
      <c r="O51" s="51"/>
      <c r="P51" s="36"/>
    </row>
    <row r="52" spans="2:265" ht="24" customHeight="1" x14ac:dyDescent="0.25">
      <c r="B52" s="48"/>
      <c r="C52" s="6"/>
      <c r="D52" s="6"/>
      <c r="E52" s="6"/>
      <c r="F52" s="6"/>
      <c r="G52" s="6"/>
      <c r="H52" s="6"/>
      <c r="I52" s="7"/>
      <c r="J52" s="46" t="s">
        <v>56</v>
      </c>
      <c r="K52" s="46"/>
      <c r="L52" s="47">
        <f>SUM(L54:L55)</f>
        <v>0</v>
      </c>
      <c r="M52" s="47">
        <f>SUM(M54:M55)</f>
        <v>0</v>
      </c>
      <c r="N52" s="47">
        <f>SUM(N54:N55)</f>
        <v>0</v>
      </c>
      <c r="O52" s="47">
        <f>SUM(O54:O55)</f>
        <v>0</v>
      </c>
      <c r="P52" s="36"/>
    </row>
    <row r="53" spans="2:265" ht="6.75" customHeight="1" x14ac:dyDescent="0.25">
      <c r="B53" s="45"/>
      <c r="C53" s="6"/>
      <c r="D53" s="6"/>
      <c r="E53" s="6"/>
      <c r="F53" s="6"/>
      <c r="G53" s="6"/>
      <c r="H53" s="6"/>
      <c r="I53" s="7"/>
      <c r="J53" s="49"/>
      <c r="K53" s="49"/>
      <c r="L53" s="51"/>
      <c r="M53" s="51"/>
      <c r="N53" s="51"/>
      <c r="O53" s="51"/>
      <c r="P53" s="36"/>
    </row>
    <row r="54" spans="2:265" x14ac:dyDescent="0.25">
      <c r="B54" s="45"/>
      <c r="C54" s="6"/>
      <c r="D54" s="6"/>
      <c r="E54" s="6"/>
      <c r="F54" s="6"/>
      <c r="G54" s="6"/>
      <c r="H54" s="6"/>
      <c r="I54" s="7"/>
      <c r="J54" s="52" t="s">
        <v>57</v>
      </c>
      <c r="K54" s="52"/>
      <c r="L54" s="53">
        <v>0</v>
      </c>
      <c r="M54" s="53">
        <v>0</v>
      </c>
      <c r="N54" s="53">
        <v>0</v>
      </c>
      <c r="O54" s="53">
        <v>0</v>
      </c>
      <c r="P54" s="36"/>
    </row>
    <row r="55" spans="2:265" x14ac:dyDescent="0.25">
      <c r="B55" s="58"/>
      <c r="C55" s="59"/>
      <c r="D55" s="59"/>
      <c r="E55" s="59"/>
      <c r="F55" s="59"/>
      <c r="G55" s="59"/>
      <c r="H55" s="59"/>
      <c r="I55" s="60"/>
      <c r="J55" s="61" t="s">
        <v>58</v>
      </c>
      <c r="K55" s="61"/>
      <c r="L55" s="62">
        <v>0</v>
      </c>
      <c r="M55" s="62">
        <v>0</v>
      </c>
      <c r="N55" s="62">
        <v>0</v>
      </c>
      <c r="O55" s="62">
        <v>0</v>
      </c>
      <c r="P55" s="63"/>
    </row>
    <row r="56" spans="2:265" x14ac:dyDescent="0.25">
      <c r="B56" s="64"/>
      <c r="C56" s="6"/>
      <c r="D56" s="65"/>
      <c r="E56" s="66"/>
      <c r="F56" s="66"/>
      <c r="G56" s="67"/>
      <c r="H56" s="67"/>
      <c r="I56" s="67"/>
      <c r="J56" s="6"/>
      <c r="K56" s="68"/>
      <c r="L56" s="66"/>
      <c r="M56" s="66"/>
      <c r="N56" s="67"/>
      <c r="O56" s="67"/>
      <c r="P56" s="67"/>
    </row>
    <row r="57" spans="2:265" hidden="1" x14ac:dyDescent="0.25">
      <c r="B57" s="6"/>
      <c r="D57" s="65"/>
      <c r="E57" s="66"/>
      <c r="F57" s="66"/>
      <c r="G57" s="67"/>
      <c r="H57" s="67"/>
      <c r="I57" s="67"/>
      <c r="K57" s="68"/>
      <c r="L57" s="66"/>
      <c r="M57" s="66"/>
      <c r="N57" s="67"/>
      <c r="O57" s="67"/>
      <c r="P57" s="67"/>
    </row>
    <row r="58" spans="2:265" x14ac:dyDescent="0.25">
      <c r="C58" s="69" t="s">
        <v>59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265" ht="8.25" customHeight="1" x14ac:dyDescent="0.25">
      <c r="C59" s="65"/>
      <c r="D59" s="66"/>
      <c r="E59" s="67"/>
      <c r="F59" s="67"/>
      <c r="G59" s="67"/>
      <c r="H59" s="67"/>
      <c r="J59" s="71"/>
      <c r="K59" s="72"/>
      <c r="L59" s="67"/>
      <c r="M59" s="67"/>
      <c r="N59" s="67"/>
      <c r="O59" s="67"/>
    </row>
    <row r="60" spans="2:265" x14ac:dyDescent="0.25">
      <c r="C60" s="65" t="s">
        <v>60</v>
      </c>
      <c r="D60" s="73"/>
      <c r="E60" s="74" t="s">
        <v>61</v>
      </c>
      <c r="F60" s="74"/>
      <c r="G60" s="74"/>
      <c r="H60" s="75"/>
      <c r="J60" s="76"/>
      <c r="K60" s="74" t="s">
        <v>62</v>
      </c>
      <c r="L60" s="74"/>
      <c r="M60" s="74"/>
      <c r="N60" s="74"/>
      <c r="O60" s="74"/>
    </row>
    <row r="61" spans="2:265" ht="30.75" customHeight="1" x14ac:dyDescent="0.25">
      <c r="C61" s="77"/>
      <c r="D61" s="78"/>
      <c r="E61" s="79"/>
      <c r="F61" s="79"/>
      <c r="G61" s="80"/>
      <c r="H61" s="80"/>
      <c r="I61" s="67"/>
      <c r="J61" s="78"/>
      <c r="K61" s="78"/>
      <c r="L61" s="50"/>
      <c r="M61" s="50"/>
      <c r="N61" s="67"/>
      <c r="O61" s="67"/>
    </row>
    <row r="62" spans="2:265" x14ac:dyDescent="0.25">
      <c r="C62" s="70" t="s">
        <v>63</v>
      </c>
      <c r="D62" s="78"/>
      <c r="E62" s="81" t="s">
        <v>64</v>
      </c>
      <c r="F62" s="81"/>
      <c r="G62" s="81"/>
      <c r="H62" s="81"/>
      <c r="I62" s="67"/>
      <c r="J62" s="78"/>
      <c r="K62" s="82" t="s">
        <v>65</v>
      </c>
      <c r="L62" s="82"/>
      <c r="M62" s="82"/>
      <c r="N62" s="82"/>
      <c r="O62" s="82"/>
    </row>
    <row r="63" spans="2:265" x14ac:dyDescent="0.25">
      <c r="C63" s="83" t="s">
        <v>66</v>
      </c>
      <c r="D63" s="84"/>
      <c r="E63" s="85" t="s">
        <v>67</v>
      </c>
      <c r="F63" s="85"/>
      <c r="G63" s="85"/>
      <c r="H63" s="85"/>
      <c r="I63" s="86"/>
      <c r="J63" s="84"/>
      <c r="K63" s="82" t="s">
        <v>68</v>
      </c>
      <c r="L63" s="82"/>
      <c r="M63" s="82"/>
      <c r="N63" s="82"/>
      <c r="O63" s="82"/>
    </row>
    <row r="64" spans="2:265" x14ac:dyDescent="0.25">
      <c r="C64" s="65"/>
      <c r="D64" s="66"/>
      <c r="E64" s="67"/>
      <c r="F64" s="67"/>
      <c r="G64" s="67"/>
      <c r="H64" s="67"/>
      <c r="J64" s="71"/>
      <c r="K64" s="72"/>
      <c r="L64" s="67"/>
      <c r="M64" s="67"/>
      <c r="N64" s="67"/>
      <c r="O64" s="67"/>
    </row>
  </sheetData>
  <mergeCells count="64">
    <mergeCell ref="E63:H63"/>
    <mergeCell ref="K63:O63"/>
    <mergeCell ref="J55:K55"/>
    <mergeCell ref="C58:N58"/>
    <mergeCell ref="E60:G60"/>
    <mergeCell ref="K60:O60"/>
    <mergeCell ref="E62:H62"/>
    <mergeCell ref="K62:O62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2018-07-10T17:04:59Z</dcterms:created>
  <dcterms:modified xsi:type="dcterms:W3CDTF">2018-07-10T17:05:16Z</dcterms:modified>
</cp:coreProperties>
</file>