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F33" i="1"/>
  <c r="L33" i="1" s="1"/>
  <c r="L26" i="1" s="1"/>
  <c r="L32" i="1"/>
  <c r="N32" i="1" s="1"/>
  <c r="K32" i="1"/>
  <c r="M32" i="1" s="1"/>
  <c r="H32" i="1"/>
  <c r="F32" i="1"/>
  <c r="L31" i="1"/>
  <c r="N31" i="1" s="1"/>
  <c r="K31" i="1"/>
  <c r="M31" i="1" s="1"/>
  <c r="H31" i="1"/>
  <c r="F31" i="1"/>
  <c r="L30" i="1"/>
  <c r="N30" i="1" s="1"/>
  <c r="K30" i="1"/>
  <c r="M30" i="1" s="1"/>
  <c r="L29" i="1"/>
  <c r="N29" i="1" s="1"/>
  <c r="K29" i="1"/>
  <c r="M29" i="1" s="1"/>
  <c r="L28" i="1"/>
  <c r="N28" i="1" s="1"/>
  <c r="N26" i="1" s="1"/>
  <c r="K28" i="1"/>
  <c r="M28" i="1" s="1"/>
  <c r="K26" i="1"/>
  <c r="J26" i="1"/>
  <c r="I26" i="1"/>
  <c r="H26" i="1"/>
  <c r="G26" i="1"/>
  <c r="F26" i="1"/>
  <c r="E26" i="1"/>
  <c r="L24" i="1"/>
  <c r="N24" i="1" s="1"/>
  <c r="K24" i="1"/>
  <c r="M24" i="1" s="1"/>
  <c r="F24" i="1"/>
  <c r="K23" i="1"/>
  <c r="M23" i="1" s="1"/>
  <c r="F23" i="1"/>
  <c r="L22" i="1"/>
  <c r="N22" i="1" s="1"/>
  <c r="K22" i="1"/>
  <c r="M22" i="1" s="1"/>
  <c r="L21" i="1"/>
  <c r="N21" i="1" s="1"/>
  <c r="K21" i="1"/>
  <c r="M21" i="1" s="1"/>
  <c r="L20" i="1"/>
  <c r="K20" i="1"/>
  <c r="M20" i="1" s="1"/>
  <c r="N20" i="1" s="1"/>
  <c r="J20" i="1"/>
  <c r="H20" i="1"/>
  <c r="F20" i="1"/>
  <c r="K19" i="1"/>
  <c r="M19" i="1" s="1"/>
  <c r="N19" i="1" s="1"/>
  <c r="J19" i="1"/>
  <c r="H19" i="1"/>
  <c r="H16" i="1" s="1"/>
  <c r="H38" i="1" s="1"/>
  <c r="F19" i="1"/>
  <c r="L18" i="1"/>
  <c r="K18" i="1"/>
  <c r="M18" i="1" s="1"/>
  <c r="J18" i="1"/>
  <c r="J16" i="1" s="1"/>
  <c r="J38" i="1" s="1"/>
  <c r="H18" i="1"/>
  <c r="F18" i="1"/>
  <c r="F16" i="1" s="1"/>
  <c r="F38" i="1" s="1"/>
  <c r="K16" i="1"/>
  <c r="K38" i="1" s="1"/>
  <c r="I16" i="1"/>
  <c r="I38" i="1" s="1"/>
  <c r="G16" i="1"/>
  <c r="G38" i="1" s="1"/>
  <c r="E16" i="1"/>
  <c r="E38" i="1" s="1"/>
  <c r="N18" i="1" l="1"/>
  <c r="M16" i="1"/>
  <c r="M26" i="1"/>
  <c r="L19" i="1"/>
  <c r="L16" i="1" s="1"/>
  <c r="L38" i="1" s="1"/>
  <c r="L23" i="1"/>
  <c r="N23" i="1" s="1"/>
  <c r="M38" i="1" l="1"/>
  <c r="N16" i="1"/>
  <c r="N38" i="1" s="1"/>
</calcChain>
</file>

<file path=xl/sharedStrings.xml><?xml version="1.0" encoding="utf-8"?>
<sst xmlns="http://schemas.openxmlformats.org/spreadsheetml/2006/main" count="46" uniqueCount="45">
  <si>
    <t>Cuenta Pública 2018</t>
  </si>
  <si>
    <t>Estado Analítico del Activo</t>
  </si>
  <si>
    <t>Del 1o. de enero al 31 de marzo de 2018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</si>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</sst>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workbookViewId="0">
      <selection activeCell="G32" sqref="G32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10122278</v>
      </c>
      <c r="F16" s="42">
        <f t="shared" si="0"/>
        <v>10122.277999999998</v>
      </c>
      <c r="G16" s="42">
        <f t="shared" si="0"/>
        <v>44281093</v>
      </c>
      <c r="H16" s="42">
        <f t="shared" si="0"/>
        <v>44281.093000000001</v>
      </c>
      <c r="I16" s="42">
        <f t="shared" si="0"/>
        <v>40963065</v>
      </c>
      <c r="J16" s="42">
        <f t="shared" si="0"/>
        <v>40963.065000000002</v>
      </c>
      <c r="K16" s="42">
        <f t="shared" si="0"/>
        <v>13440306</v>
      </c>
      <c r="L16" s="42">
        <f t="shared" si="0"/>
        <v>13440.306</v>
      </c>
      <c r="M16" s="42">
        <f>SUM(M18:M24)</f>
        <v>3318028</v>
      </c>
      <c r="N16" s="42">
        <f t="shared" si="0"/>
        <v>3318.0279999999998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8381621</v>
      </c>
      <c r="F18" s="48">
        <f>+E18/$E$14</f>
        <v>8381.6209999999992</v>
      </c>
      <c r="G18" s="48">
        <v>31543882</v>
      </c>
      <c r="H18" s="48">
        <f>+G18/$G$14</f>
        <v>31543.882000000001</v>
      </c>
      <c r="I18" s="48">
        <v>28442868</v>
      </c>
      <c r="J18" s="48">
        <f>+I18/$I$14</f>
        <v>28442.867999999999</v>
      </c>
      <c r="K18" s="49">
        <f t="shared" ref="K18:L24" si="1">E18+G18-I18</f>
        <v>11482635</v>
      </c>
      <c r="L18" s="49">
        <f>+K18/$K$14</f>
        <v>11482.635</v>
      </c>
      <c r="M18" s="49">
        <f>K18-E18</f>
        <v>3101014</v>
      </c>
      <c r="N18" s="49">
        <f>+M18/$M$14</f>
        <v>3101.0140000000001</v>
      </c>
      <c r="O18" s="46"/>
      <c r="P18" s="9"/>
      <c r="Q18" s="9"/>
      <c r="R18" s="1"/>
      <c r="S18" s="1"/>
      <c r="T18" s="1"/>
      <c r="JD18" s="50"/>
      <c r="JE18" s="51"/>
    </row>
    <row r="19" spans="2:265" x14ac:dyDescent="0.25">
      <c r="B19" s="44"/>
      <c r="C19" s="47" t="s">
        <v>17</v>
      </c>
      <c r="D19" s="47"/>
      <c r="E19" s="48">
        <v>1701148</v>
      </c>
      <c r="F19" s="48">
        <f>+E19/$E$14</f>
        <v>1701.1479999999999</v>
      </c>
      <c r="G19" s="48">
        <v>12222545</v>
      </c>
      <c r="H19" s="48">
        <f>+G19/$G$14</f>
        <v>12222.545</v>
      </c>
      <c r="I19" s="48">
        <v>12210740</v>
      </c>
      <c r="J19" s="48">
        <f>+I19/$I$14</f>
        <v>12210.74</v>
      </c>
      <c r="K19" s="49">
        <f t="shared" si="1"/>
        <v>1712953</v>
      </c>
      <c r="L19" s="49">
        <f>+K19/$K$14</f>
        <v>1712.953</v>
      </c>
      <c r="M19" s="49">
        <f t="shared" ref="M19:M24" si="2">K19-E19</f>
        <v>11805</v>
      </c>
      <c r="N19" s="49">
        <f>+M19/$M$14</f>
        <v>11.805</v>
      </c>
      <c r="O19" s="46"/>
      <c r="P19" s="9"/>
      <c r="Q19" s="9"/>
      <c r="R19" s="1"/>
      <c r="S19" s="1"/>
      <c r="T19" s="1"/>
      <c r="JD19" s="50"/>
      <c r="JE19" s="51"/>
    </row>
    <row r="20" spans="2:265" x14ac:dyDescent="0.25">
      <c r="B20" s="44"/>
      <c r="C20" s="47" t="s">
        <v>18</v>
      </c>
      <c r="D20" s="47"/>
      <c r="E20" s="48">
        <v>9264</v>
      </c>
      <c r="F20" s="48">
        <f>+E20/$E$14</f>
        <v>9.2639999999999993</v>
      </c>
      <c r="G20" s="48">
        <v>514666</v>
      </c>
      <c r="H20" s="48">
        <f>+G20/$G$14</f>
        <v>514.66600000000005</v>
      </c>
      <c r="I20" s="48">
        <v>309457</v>
      </c>
      <c r="J20" s="48">
        <f>+I20/$I$14</f>
        <v>309.45699999999999</v>
      </c>
      <c r="K20" s="49">
        <f t="shared" si="1"/>
        <v>214473</v>
      </c>
      <c r="L20" s="49">
        <f>+K20/$K$14</f>
        <v>214.47300000000001</v>
      </c>
      <c r="M20" s="49">
        <f t="shared" si="2"/>
        <v>205209</v>
      </c>
      <c r="N20" s="49">
        <f>+M20/$M$14</f>
        <v>205.209</v>
      </c>
      <c r="O20" s="46"/>
      <c r="P20" s="9"/>
      <c r="Q20" s="9"/>
      <c r="R20" s="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30245</v>
      </c>
      <c r="F24" s="48">
        <f>+E24/$E$14</f>
        <v>30.245000000000001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30245</v>
      </c>
      <c r="L24" s="49">
        <f>+K24/$K$14</f>
        <v>30.245000000000001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2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2047318</v>
      </c>
      <c r="F26" s="42">
        <f t="shared" si="3"/>
        <v>2047.3179999999993</v>
      </c>
      <c r="G26" s="42">
        <f t="shared" si="3"/>
        <v>52236</v>
      </c>
      <c r="H26" s="42">
        <f t="shared" si="3"/>
        <v>52.235999999999997</v>
      </c>
      <c r="I26" s="42">
        <f t="shared" si="3"/>
        <v>145525</v>
      </c>
      <c r="J26" s="42">
        <f t="shared" si="3"/>
        <v>145.52500000000001</v>
      </c>
      <c r="K26" s="42">
        <f t="shared" si="3"/>
        <v>1954029</v>
      </c>
      <c r="L26" s="42">
        <f t="shared" si="3"/>
        <v>1954.0289999999995</v>
      </c>
      <c r="M26" s="42">
        <f t="shared" si="3"/>
        <v>-93289</v>
      </c>
      <c r="N26" s="42">
        <f t="shared" si="3"/>
        <v>-93.289000000000129</v>
      </c>
      <c r="O26" s="43"/>
    </row>
    <row r="27" spans="2:265" x14ac:dyDescent="0.25">
      <c r="B27" s="44"/>
      <c r="C27" s="2"/>
      <c r="D27" s="5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6173927</v>
      </c>
      <c r="F31" s="48">
        <f>+E31/$E$14</f>
        <v>6173.9269999999997</v>
      </c>
      <c r="G31" s="48">
        <v>52236</v>
      </c>
      <c r="H31" s="48">
        <f>+G31/$I$14</f>
        <v>52.235999999999997</v>
      </c>
      <c r="I31" s="48">
        <v>0</v>
      </c>
      <c r="J31" s="48">
        <v>0</v>
      </c>
      <c r="K31" s="49">
        <f t="shared" si="4"/>
        <v>6226163</v>
      </c>
      <c r="L31" s="49">
        <f>+K31/$K$14</f>
        <v>6226.1629999999996</v>
      </c>
      <c r="M31" s="49">
        <f t="shared" si="5"/>
        <v>52236</v>
      </c>
      <c r="N31" s="49">
        <f t="shared" si="5"/>
        <v>52.235999999999876</v>
      </c>
      <c r="O31" s="46"/>
    </row>
    <row r="32" spans="2:265" x14ac:dyDescent="0.25">
      <c r="B32" s="44"/>
      <c r="C32" s="47" t="s">
        <v>29</v>
      </c>
      <c r="D32" s="47"/>
      <c r="E32" s="48">
        <v>214696</v>
      </c>
      <c r="F32" s="48">
        <f>+E32/$E$14</f>
        <v>214.696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4"/>
        <v>214696</v>
      </c>
      <c r="L32" s="49">
        <f>+K32/$K$14</f>
        <v>214.696</v>
      </c>
      <c r="M32" s="49">
        <f t="shared" si="5"/>
        <v>0</v>
      </c>
      <c r="N32" s="49">
        <f t="shared" si="5"/>
        <v>0</v>
      </c>
      <c r="O32" s="46"/>
    </row>
    <row r="33" spans="2:15" x14ac:dyDescent="0.25">
      <c r="B33" s="44"/>
      <c r="C33" s="47" t="s">
        <v>30</v>
      </c>
      <c r="D33" s="47"/>
      <c r="E33" s="48">
        <v>-4341305</v>
      </c>
      <c r="F33" s="48">
        <f>+E33/$E$14</f>
        <v>-4341.3050000000003</v>
      </c>
      <c r="G33" s="48">
        <v>0</v>
      </c>
      <c r="H33" s="48">
        <v>0</v>
      </c>
      <c r="I33" s="48">
        <v>145525</v>
      </c>
      <c r="J33" s="48">
        <f>+I33/$I$14</f>
        <v>145.52500000000001</v>
      </c>
      <c r="K33" s="49">
        <f t="shared" si="4"/>
        <v>-4486830</v>
      </c>
      <c r="L33" s="49">
        <f t="shared" si="4"/>
        <v>-4486.83</v>
      </c>
      <c r="M33" s="49">
        <f t="shared" si="5"/>
        <v>-145525</v>
      </c>
      <c r="N33" s="49">
        <f>+M33/$M$14</f>
        <v>-145.52500000000001</v>
      </c>
      <c r="O33" s="46"/>
    </row>
    <row r="34" spans="2:15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5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5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5" x14ac:dyDescent="0.25">
      <c r="B37" s="44"/>
      <c r="C37" s="52"/>
      <c r="D37" s="52"/>
      <c r="E37" s="53"/>
      <c r="F37" s="53"/>
      <c r="G37" s="45"/>
      <c r="H37" s="45"/>
      <c r="I37" s="45"/>
      <c r="J37" s="45"/>
      <c r="K37" s="45"/>
      <c r="L37" s="45"/>
      <c r="M37" s="45"/>
      <c r="N37" s="45"/>
      <c r="O37" s="46"/>
    </row>
    <row r="38" spans="2:15" x14ac:dyDescent="0.25">
      <c r="B38" s="34"/>
      <c r="C38" s="35" t="s">
        <v>34</v>
      </c>
      <c r="D38" s="35"/>
      <c r="E38" s="42">
        <f t="shared" ref="E38:N38" si="6">E16+E26</f>
        <v>12169596</v>
      </c>
      <c r="F38" s="42">
        <f t="shared" si="6"/>
        <v>12169.595999999998</v>
      </c>
      <c r="G38" s="42">
        <f t="shared" si="6"/>
        <v>44333329</v>
      </c>
      <c r="H38" s="42">
        <f t="shared" si="6"/>
        <v>44333.328999999998</v>
      </c>
      <c r="I38" s="42">
        <f t="shared" si="6"/>
        <v>41108590</v>
      </c>
      <c r="J38" s="42">
        <f t="shared" si="6"/>
        <v>41108.590000000004</v>
      </c>
      <c r="K38" s="42">
        <f t="shared" si="6"/>
        <v>15394335</v>
      </c>
      <c r="L38" s="42">
        <f t="shared" si="6"/>
        <v>15394.334999999999</v>
      </c>
      <c r="M38" s="42">
        <f t="shared" si="6"/>
        <v>3224739</v>
      </c>
      <c r="N38" s="42">
        <f t="shared" si="6"/>
        <v>3224.7389999999996</v>
      </c>
      <c r="O38" s="38"/>
    </row>
    <row r="39" spans="2:15" x14ac:dyDescent="0.25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</row>
    <row r="40" spans="2:15" x14ac:dyDescent="0.25">
      <c r="B40" s="57"/>
      <c r="C40" s="58"/>
      <c r="D40" s="59"/>
      <c r="G40" s="57"/>
      <c r="H40" s="57"/>
      <c r="I40" s="57"/>
      <c r="J40" s="57"/>
      <c r="K40" s="60"/>
      <c r="L40" s="60"/>
      <c r="M40" s="60"/>
      <c r="N40" s="57"/>
      <c r="O40" s="57"/>
    </row>
    <row r="41" spans="2:15" hidden="1" x14ac:dyDescent="0.25">
      <c r="C41" s="1"/>
      <c r="D41" s="1"/>
      <c r="E41" s="61"/>
      <c r="F41" s="61"/>
      <c r="G41" s="1"/>
      <c r="H41" s="1"/>
      <c r="I41" s="1"/>
      <c r="J41" s="1"/>
      <c r="K41" s="1"/>
      <c r="L41" s="1"/>
      <c r="M41" s="1"/>
    </row>
    <row r="42" spans="2:15" x14ac:dyDescent="0.25">
      <c r="C42" s="62" t="s">
        <v>35</v>
      </c>
    </row>
    <row r="43" spans="2:15" x14ac:dyDescent="0.25">
      <c r="C43" s="62"/>
    </row>
    <row r="44" spans="2:15" x14ac:dyDescent="0.25">
      <c r="B44" s="62" t="s">
        <v>36</v>
      </c>
      <c r="E44" s="63" t="s">
        <v>37</v>
      </c>
      <c r="F44" s="63"/>
      <c r="G44" s="63"/>
      <c r="H44" s="63"/>
      <c r="J44" s="64"/>
      <c r="K44" s="63" t="s">
        <v>38</v>
      </c>
      <c r="L44" s="63"/>
      <c r="M44" s="63"/>
      <c r="N44" s="63"/>
    </row>
    <row r="45" spans="2:15" x14ac:dyDescent="0.25">
      <c r="B45" s="62"/>
      <c r="E45" s="65"/>
      <c r="F45" s="65"/>
      <c r="L45" s="66"/>
    </row>
    <row r="46" spans="2:15" x14ac:dyDescent="0.25">
      <c r="B46" s="62"/>
      <c r="E46" s="65"/>
      <c r="F46" s="65"/>
      <c r="L46" s="67"/>
    </row>
    <row r="47" spans="2:15" x14ac:dyDescent="0.25">
      <c r="B47" s="62"/>
      <c r="E47" s="68"/>
      <c r="F47" s="68"/>
      <c r="G47" s="69"/>
      <c r="H47" s="69"/>
      <c r="J47" s="70"/>
      <c r="K47" s="69"/>
      <c r="L47" s="71"/>
      <c r="M47" s="69"/>
      <c r="N47" s="69"/>
    </row>
    <row r="48" spans="2:15" x14ac:dyDescent="0.25">
      <c r="B48" s="72" t="s">
        <v>39</v>
      </c>
      <c r="E48" s="63" t="s">
        <v>40</v>
      </c>
      <c r="F48" s="63"/>
      <c r="G48" s="63"/>
      <c r="H48" s="63"/>
      <c r="J48" s="62"/>
      <c r="K48" s="73" t="s">
        <v>41</v>
      </c>
      <c r="L48" s="73"/>
      <c r="M48" s="73"/>
      <c r="N48" s="73"/>
    </row>
    <row r="49" spans="2:14" x14ac:dyDescent="0.25">
      <c r="B49" s="74" t="s">
        <v>42</v>
      </c>
      <c r="E49" s="75" t="s">
        <v>43</v>
      </c>
      <c r="F49" s="75"/>
      <c r="G49" s="75"/>
      <c r="H49" s="75"/>
      <c r="J49" s="62"/>
      <c r="K49" s="73" t="s">
        <v>44</v>
      </c>
      <c r="L49" s="73"/>
      <c r="M49" s="73"/>
      <c r="N49" s="73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2018-04-16T14:02:41Z</dcterms:created>
  <dcterms:modified xsi:type="dcterms:W3CDTF">2018-04-16T14:03:02Z</dcterms:modified>
</cp:coreProperties>
</file>