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115" windowHeight="11325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I83" i="1" l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H76" i="1"/>
  <c r="G76" i="1"/>
  <c r="F76" i="1"/>
  <c r="E76" i="1"/>
  <c r="D76" i="1"/>
  <c r="I75" i="1"/>
  <c r="F75" i="1"/>
  <c r="I74" i="1"/>
  <c r="F74" i="1"/>
  <c r="I73" i="1"/>
  <c r="F73" i="1"/>
  <c r="I72" i="1"/>
  <c r="H72" i="1"/>
  <c r="G72" i="1"/>
  <c r="F72" i="1"/>
  <c r="E72" i="1"/>
  <c r="D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H64" i="1"/>
  <c r="G64" i="1"/>
  <c r="F64" i="1"/>
  <c r="E64" i="1"/>
  <c r="D64" i="1"/>
  <c r="I63" i="1"/>
  <c r="F63" i="1"/>
  <c r="I62" i="1"/>
  <c r="F62" i="1"/>
  <c r="I61" i="1"/>
  <c r="F61" i="1"/>
  <c r="I60" i="1"/>
  <c r="H60" i="1"/>
  <c r="G60" i="1"/>
  <c r="F60" i="1"/>
  <c r="E60" i="1"/>
  <c r="D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H50" i="1"/>
  <c r="G50" i="1"/>
  <c r="F50" i="1"/>
  <c r="E50" i="1"/>
  <c r="D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H40" i="1"/>
  <c r="G40" i="1"/>
  <c r="F40" i="1"/>
  <c r="E40" i="1"/>
  <c r="D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E31" i="1"/>
  <c r="F31" i="1" s="1"/>
  <c r="H30" i="1"/>
  <c r="G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I20" i="1" s="1"/>
  <c r="E21" i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I12" i="1" s="1"/>
  <c r="F14" i="1"/>
  <c r="I13" i="1"/>
  <c r="F13" i="1"/>
  <c r="H12" i="1"/>
  <c r="H84" i="1" s="1"/>
  <c r="G12" i="1"/>
  <c r="G84" i="1" s="1"/>
  <c r="F12" i="1"/>
  <c r="E12" i="1"/>
  <c r="D12" i="1"/>
  <c r="D84" i="1" s="1"/>
  <c r="I84" i="1" l="1"/>
  <c r="I31" i="1"/>
  <c r="I30" i="1" s="1"/>
  <c r="F30" i="1"/>
  <c r="F20" i="1"/>
  <c r="F84" i="1" s="1"/>
  <c r="E30" i="1"/>
  <c r="E84" i="1" s="1"/>
</calcChain>
</file>

<file path=xl/sharedStrings.xml><?xml version="1.0" encoding="utf-8"?>
<sst xmlns="http://schemas.openxmlformats.org/spreadsheetml/2006/main" count="97" uniqueCount="97">
  <si>
    <t>Cuenta Pública 2019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</si>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</sst>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1" fontId="5" fillId="3" borderId="12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B1" zoomScale="110" zoomScaleNormal="110" workbookViewId="0">
      <selection activeCell="B7" sqref="B7:I7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28396564</v>
      </c>
      <c r="E12" s="30">
        <f>SUM(E13:E19)</f>
        <v>0</v>
      </c>
      <c r="F12" s="29">
        <f t="shared" si="0"/>
        <v>28396564</v>
      </c>
      <c r="G12" s="29">
        <f>SUM(G13:G19)</f>
        <v>27502233</v>
      </c>
      <c r="H12" s="29">
        <f t="shared" si="0"/>
        <v>27502233</v>
      </c>
      <c r="I12" s="29">
        <f t="shared" si="0"/>
        <v>894331</v>
      </c>
      <c r="IY12" s="31"/>
    </row>
    <row r="13" spans="2:259" x14ac:dyDescent="0.25">
      <c r="B13" s="32"/>
      <c r="C13" s="33" t="s">
        <v>16</v>
      </c>
      <c r="D13" s="34">
        <v>19563875</v>
      </c>
      <c r="E13" s="35">
        <v>117157</v>
      </c>
      <c r="F13" s="34">
        <f>+D13+E13</f>
        <v>19681032</v>
      </c>
      <c r="G13" s="34">
        <v>19406570</v>
      </c>
      <c r="H13" s="34">
        <v>19406570</v>
      </c>
      <c r="I13" s="34">
        <f>+F13-G13</f>
        <v>274462</v>
      </c>
    </row>
    <row r="14" spans="2:259" x14ac:dyDescent="0.25">
      <c r="B14" s="32"/>
      <c r="C14" s="33" t="s">
        <v>17</v>
      </c>
      <c r="D14" s="34">
        <v>159419</v>
      </c>
      <c r="E14" s="34">
        <v>360769</v>
      </c>
      <c r="F14" s="34">
        <f>+D14+E14</f>
        <v>520188</v>
      </c>
      <c r="G14" s="34">
        <v>508438</v>
      </c>
      <c r="H14" s="34">
        <v>508438</v>
      </c>
      <c r="I14" s="34">
        <f t="shared" ref="I14:I41" si="1">+F14-G14</f>
        <v>11750</v>
      </c>
    </row>
    <row r="15" spans="2:259" x14ac:dyDescent="0.25">
      <c r="B15" s="32"/>
      <c r="C15" s="33" t="s">
        <v>18</v>
      </c>
      <c r="D15" s="34">
        <v>3448227</v>
      </c>
      <c r="E15" s="34">
        <v>7542</v>
      </c>
      <c r="F15" s="34">
        <f>+D15+E15</f>
        <v>3455769</v>
      </c>
      <c r="G15" s="34">
        <v>3247086</v>
      </c>
      <c r="H15" s="34">
        <v>3247086</v>
      </c>
      <c r="I15" s="34">
        <f t="shared" si="1"/>
        <v>208683</v>
      </c>
    </row>
    <row r="16" spans="2:259" x14ac:dyDescent="0.25">
      <c r="B16" s="32"/>
      <c r="C16" s="33" t="s">
        <v>19</v>
      </c>
      <c r="D16" s="34">
        <v>3196842</v>
      </c>
      <c r="E16" s="34">
        <v>-346463</v>
      </c>
      <c r="F16" s="34">
        <f>+D16+E16</f>
        <v>2850379</v>
      </c>
      <c r="G16" s="34">
        <v>2846242</v>
      </c>
      <c r="H16" s="34">
        <v>2846242</v>
      </c>
      <c r="I16" s="34">
        <f t="shared" si="1"/>
        <v>4137</v>
      </c>
    </row>
    <row r="17" spans="2:260" x14ac:dyDescent="0.25">
      <c r="B17" s="32"/>
      <c r="C17" s="33" t="s">
        <v>20</v>
      </c>
      <c r="D17" s="34">
        <v>1190754</v>
      </c>
      <c r="E17" s="35">
        <v>6576</v>
      </c>
      <c r="F17" s="34">
        <f>D17+E17</f>
        <v>1197330</v>
      </c>
      <c r="G17" s="34">
        <v>986256</v>
      </c>
      <c r="H17" s="34">
        <v>986256</v>
      </c>
      <c r="I17" s="34">
        <f t="shared" si="1"/>
        <v>211074</v>
      </c>
    </row>
    <row r="18" spans="2:260" x14ac:dyDescent="0.25">
      <c r="B18" s="32"/>
      <c r="C18" s="33" t="s">
        <v>21</v>
      </c>
      <c r="D18" s="34">
        <v>717957</v>
      </c>
      <c r="E18" s="34">
        <v>-628423</v>
      </c>
      <c r="F18" s="35">
        <f>D18+E18</f>
        <v>89534</v>
      </c>
      <c r="G18" s="35">
        <v>0</v>
      </c>
      <c r="H18" s="35">
        <v>0</v>
      </c>
      <c r="I18" s="34">
        <f t="shared" si="1"/>
        <v>89534</v>
      </c>
    </row>
    <row r="19" spans="2:260" x14ac:dyDescent="0.25">
      <c r="B19" s="32"/>
      <c r="C19" s="33" t="s">
        <v>22</v>
      </c>
      <c r="D19" s="34">
        <v>119490</v>
      </c>
      <c r="E19" s="34">
        <v>482842</v>
      </c>
      <c r="F19" s="34">
        <f>D19+E19</f>
        <v>602332</v>
      </c>
      <c r="G19" s="34">
        <v>507641</v>
      </c>
      <c r="H19" s="34">
        <v>507641</v>
      </c>
      <c r="I19" s="34">
        <f t="shared" si="1"/>
        <v>94691</v>
      </c>
    </row>
    <row r="20" spans="2:260" x14ac:dyDescent="0.25">
      <c r="B20" s="27" t="s">
        <v>23</v>
      </c>
      <c r="C20" s="28"/>
      <c r="D20" s="29">
        <f t="shared" ref="D20:I20" si="2">SUM(D21:D29)</f>
        <v>1264139</v>
      </c>
      <c r="E20" s="30">
        <f>SUM(E21:E29)</f>
        <v>0</v>
      </c>
      <c r="F20" s="29">
        <f t="shared" si="2"/>
        <v>1264139</v>
      </c>
      <c r="G20" s="29">
        <f>SUM(G21:G29)</f>
        <v>1123278</v>
      </c>
      <c r="H20" s="29">
        <f>SUM(H21:H29)</f>
        <v>1123278</v>
      </c>
      <c r="I20" s="29">
        <f t="shared" si="2"/>
        <v>140861</v>
      </c>
      <c r="IY20" s="31"/>
    </row>
    <row r="21" spans="2:260" x14ac:dyDescent="0.25">
      <c r="B21" s="32"/>
      <c r="C21" s="33" t="s">
        <v>24</v>
      </c>
      <c r="D21" s="34">
        <v>355875</v>
      </c>
      <c r="E21" s="34">
        <f>-36898+2000</f>
        <v>-34898</v>
      </c>
      <c r="F21" s="34">
        <f t="shared" ref="F21:F29" si="3">D21+E21</f>
        <v>320977</v>
      </c>
      <c r="G21" s="34">
        <v>294250</v>
      </c>
      <c r="H21" s="34">
        <v>294250</v>
      </c>
      <c r="I21" s="34">
        <f t="shared" si="1"/>
        <v>26727</v>
      </c>
    </row>
    <row r="22" spans="2:260" x14ac:dyDescent="0.25">
      <c r="B22" s="32"/>
      <c r="C22" s="33" t="s">
        <v>25</v>
      </c>
      <c r="D22" s="34">
        <v>180630</v>
      </c>
      <c r="E22" s="34">
        <v>-18980</v>
      </c>
      <c r="F22" s="34">
        <f>D22+E22</f>
        <v>161650</v>
      </c>
      <c r="G22" s="34">
        <v>77233</v>
      </c>
      <c r="H22" s="34">
        <v>77233</v>
      </c>
      <c r="I22" s="34">
        <f t="shared" si="1"/>
        <v>84417</v>
      </c>
    </row>
    <row r="23" spans="2:260" x14ac:dyDescent="0.25">
      <c r="B23" s="32"/>
      <c r="C23" s="33" t="s">
        <v>26</v>
      </c>
      <c r="D23" s="35">
        <v>0</v>
      </c>
      <c r="E23" s="35">
        <v>0</v>
      </c>
      <c r="F23" s="35">
        <f>D23+E23</f>
        <v>0</v>
      </c>
      <c r="G23" s="35">
        <v>0</v>
      </c>
      <c r="H23" s="35"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132974</v>
      </c>
      <c r="E24" s="34">
        <v>15874</v>
      </c>
      <c r="F24" s="34">
        <f>D24+E24</f>
        <v>148848</v>
      </c>
      <c r="G24" s="34">
        <v>142249</v>
      </c>
      <c r="H24" s="34">
        <v>142249</v>
      </c>
      <c r="I24" s="34">
        <f t="shared" si="1"/>
        <v>6599</v>
      </c>
    </row>
    <row r="25" spans="2:260" x14ac:dyDescent="0.25">
      <c r="B25" s="32"/>
      <c r="C25" s="33" t="s">
        <v>28</v>
      </c>
      <c r="D25" s="34">
        <v>2500</v>
      </c>
      <c r="E25" s="35">
        <v>-1436</v>
      </c>
      <c r="F25" s="34">
        <f t="shared" si="3"/>
        <v>1064</v>
      </c>
      <c r="G25" s="35">
        <v>1064</v>
      </c>
      <c r="H25" s="35">
        <v>1064</v>
      </c>
      <c r="I25" s="35">
        <f t="shared" si="1"/>
        <v>0</v>
      </c>
    </row>
    <row r="26" spans="2:260" x14ac:dyDescent="0.25">
      <c r="B26" s="32"/>
      <c r="C26" s="33" t="s">
        <v>29</v>
      </c>
      <c r="D26" s="34">
        <v>175000</v>
      </c>
      <c r="E26" s="34">
        <v>-28086</v>
      </c>
      <c r="F26" s="34">
        <f t="shared" si="3"/>
        <v>146914</v>
      </c>
      <c r="G26" s="34">
        <v>143692</v>
      </c>
      <c r="H26" s="35">
        <v>143692</v>
      </c>
      <c r="I26" s="35">
        <f t="shared" si="1"/>
        <v>3222</v>
      </c>
    </row>
    <row r="27" spans="2:260" x14ac:dyDescent="0.25">
      <c r="B27" s="32"/>
      <c r="C27" s="33" t="s">
        <v>30</v>
      </c>
      <c r="D27" s="34">
        <v>187000</v>
      </c>
      <c r="E27" s="34">
        <v>-45012</v>
      </c>
      <c r="F27" s="34">
        <f t="shared" si="3"/>
        <v>141988</v>
      </c>
      <c r="G27" s="34">
        <v>140778</v>
      </c>
      <c r="H27" s="35">
        <v>140778</v>
      </c>
      <c r="I27" s="35">
        <f t="shared" si="1"/>
        <v>1210</v>
      </c>
    </row>
    <row r="28" spans="2:260" x14ac:dyDescent="0.25">
      <c r="B28" s="32"/>
      <c r="C28" s="33" t="s">
        <v>31</v>
      </c>
      <c r="D28" s="35">
        <v>0</v>
      </c>
      <c r="E28" s="35">
        <v>0</v>
      </c>
      <c r="F28" s="35">
        <f t="shared" si="3"/>
        <v>0</v>
      </c>
      <c r="G28" s="35">
        <v>0</v>
      </c>
      <c r="H28" s="35"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230160</v>
      </c>
      <c r="E29" s="34">
        <v>112538</v>
      </c>
      <c r="F29" s="34">
        <f t="shared" si="3"/>
        <v>342698</v>
      </c>
      <c r="G29" s="34">
        <v>324012</v>
      </c>
      <c r="H29" s="34">
        <v>324012</v>
      </c>
      <c r="I29" s="34">
        <f t="shared" si="1"/>
        <v>18686</v>
      </c>
    </row>
    <row r="30" spans="2:260" x14ac:dyDescent="0.25">
      <c r="B30" s="27" t="s">
        <v>33</v>
      </c>
      <c r="C30" s="28"/>
      <c r="D30" s="29">
        <f t="shared" ref="D30:I30" si="4">SUM(D31:D39)</f>
        <v>12707347</v>
      </c>
      <c r="E30" s="29">
        <f>SUM(E31:E39)</f>
        <v>4070027</v>
      </c>
      <c r="F30" s="29">
        <f t="shared" si="4"/>
        <v>16777374</v>
      </c>
      <c r="G30" s="29">
        <f t="shared" si="4"/>
        <v>15617634</v>
      </c>
      <c r="H30" s="29">
        <f t="shared" si="4"/>
        <v>15446025</v>
      </c>
      <c r="I30" s="29">
        <f t="shared" si="4"/>
        <v>1159740</v>
      </c>
      <c r="IY30" s="31"/>
    </row>
    <row r="31" spans="2:260" x14ac:dyDescent="0.25">
      <c r="B31" s="32"/>
      <c r="C31" s="33" t="s">
        <v>34</v>
      </c>
      <c r="D31" s="34">
        <v>327468</v>
      </c>
      <c r="E31" s="34">
        <f>54751-2000</f>
        <v>52751</v>
      </c>
      <c r="F31" s="34">
        <f>D31+E31</f>
        <v>380219</v>
      </c>
      <c r="G31" s="34">
        <v>324538</v>
      </c>
      <c r="H31" s="34">
        <v>324538</v>
      </c>
      <c r="I31" s="36">
        <f t="shared" si="1"/>
        <v>55681</v>
      </c>
      <c r="IY31" s="31"/>
      <c r="IZ31" s="31"/>
    </row>
    <row r="32" spans="2:260" x14ac:dyDescent="0.25">
      <c r="B32" s="32"/>
      <c r="C32" s="33" t="s">
        <v>35</v>
      </c>
      <c r="D32" s="34">
        <v>1070436</v>
      </c>
      <c r="E32" s="34">
        <v>347862</v>
      </c>
      <c r="F32" s="34">
        <f t="shared" ref="F32:F39" si="5">D32+E32</f>
        <v>1418298</v>
      </c>
      <c r="G32" s="34">
        <v>1371985</v>
      </c>
      <c r="H32" s="34">
        <v>1371985</v>
      </c>
      <c r="I32" s="36">
        <f t="shared" si="1"/>
        <v>46313</v>
      </c>
      <c r="IY32" s="31"/>
      <c r="IZ32" s="31"/>
    </row>
    <row r="33" spans="2:260" x14ac:dyDescent="0.25">
      <c r="B33" s="32"/>
      <c r="C33" s="33" t="s">
        <v>36</v>
      </c>
      <c r="D33" s="34">
        <v>4496140</v>
      </c>
      <c r="E33" s="34">
        <v>978635</v>
      </c>
      <c r="F33" s="34">
        <f>D33+E33</f>
        <v>5474775</v>
      </c>
      <c r="G33" s="34">
        <v>5340009</v>
      </c>
      <c r="H33" s="34">
        <v>5340009</v>
      </c>
      <c r="I33" s="34">
        <f t="shared" si="1"/>
        <v>134766</v>
      </c>
      <c r="IY33" s="31"/>
      <c r="IZ33" s="31"/>
    </row>
    <row r="34" spans="2:260" x14ac:dyDescent="0.25">
      <c r="B34" s="32"/>
      <c r="C34" s="33" t="s">
        <v>37</v>
      </c>
      <c r="D34" s="34">
        <v>791376</v>
      </c>
      <c r="E34" s="34">
        <v>59605</v>
      </c>
      <c r="F34" s="34">
        <f t="shared" si="5"/>
        <v>850981</v>
      </c>
      <c r="G34" s="34">
        <v>799930</v>
      </c>
      <c r="H34" s="34">
        <v>799930</v>
      </c>
      <c r="I34" s="34">
        <f t="shared" si="1"/>
        <v>51051</v>
      </c>
      <c r="IY34" s="31"/>
      <c r="IZ34" s="31"/>
    </row>
    <row r="35" spans="2:260" x14ac:dyDescent="0.25">
      <c r="B35" s="32"/>
      <c r="C35" s="33" t="s">
        <v>38</v>
      </c>
      <c r="D35" s="34">
        <v>753971</v>
      </c>
      <c r="E35" s="34">
        <v>226940</v>
      </c>
      <c r="F35" s="34">
        <f t="shared" si="5"/>
        <v>980911</v>
      </c>
      <c r="G35" s="34">
        <v>933714</v>
      </c>
      <c r="H35" s="34">
        <v>933714</v>
      </c>
      <c r="I35" s="34">
        <f t="shared" si="1"/>
        <v>47197</v>
      </c>
      <c r="IY35" s="31"/>
      <c r="IZ35" s="31"/>
    </row>
    <row r="36" spans="2:260" x14ac:dyDescent="0.25">
      <c r="B36" s="32"/>
      <c r="C36" s="33" t="s">
        <v>39</v>
      </c>
      <c r="D36" s="34">
        <v>2901283</v>
      </c>
      <c r="E36" s="34">
        <v>-693354</v>
      </c>
      <c r="F36" s="34">
        <f t="shared" si="5"/>
        <v>2207929</v>
      </c>
      <c r="G36" s="34">
        <v>2080089</v>
      </c>
      <c r="H36" s="34">
        <v>2072670</v>
      </c>
      <c r="I36" s="36">
        <f t="shared" si="1"/>
        <v>127840</v>
      </c>
      <c r="IY36" s="31"/>
      <c r="IZ36" s="31"/>
    </row>
    <row r="37" spans="2:260" x14ac:dyDescent="0.25">
      <c r="B37" s="32"/>
      <c r="C37" s="33" t="s">
        <v>40</v>
      </c>
      <c r="D37" s="34">
        <v>48000</v>
      </c>
      <c r="E37" s="34">
        <v>1116741</v>
      </c>
      <c r="F37" s="34">
        <f t="shared" si="5"/>
        <v>1164741</v>
      </c>
      <c r="G37" s="35">
        <v>1122872</v>
      </c>
      <c r="H37" s="35">
        <v>1122872</v>
      </c>
      <c r="I37" s="36">
        <f t="shared" si="1"/>
        <v>41869</v>
      </c>
      <c r="IY37" s="31"/>
      <c r="IZ37" s="31"/>
    </row>
    <row r="38" spans="2:260" x14ac:dyDescent="0.25">
      <c r="B38" s="32"/>
      <c r="C38" s="33" t="s">
        <v>41</v>
      </c>
      <c r="D38" s="34">
        <v>1258874</v>
      </c>
      <c r="E38" s="34">
        <v>1807952</v>
      </c>
      <c r="F38" s="34">
        <f t="shared" si="5"/>
        <v>3066826</v>
      </c>
      <c r="G38" s="34">
        <v>2432100</v>
      </c>
      <c r="H38" s="34">
        <v>2432100</v>
      </c>
      <c r="I38" s="34">
        <f t="shared" si="1"/>
        <v>634726</v>
      </c>
      <c r="IY38" s="31"/>
      <c r="IZ38" s="31"/>
    </row>
    <row r="39" spans="2:260" x14ac:dyDescent="0.25">
      <c r="B39" s="32"/>
      <c r="C39" s="33" t="s">
        <v>42</v>
      </c>
      <c r="D39" s="34">
        <v>1059799</v>
      </c>
      <c r="E39" s="34">
        <v>172895</v>
      </c>
      <c r="F39" s="34">
        <f t="shared" si="5"/>
        <v>1232694</v>
      </c>
      <c r="G39" s="34">
        <v>1212397</v>
      </c>
      <c r="H39" s="34">
        <v>1048207</v>
      </c>
      <c r="I39" s="36">
        <f t="shared" si="1"/>
        <v>20297</v>
      </c>
      <c r="IY39" s="31"/>
      <c r="IZ39" s="31"/>
    </row>
    <row r="40" spans="2:260" x14ac:dyDescent="0.25">
      <c r="B40" s="27" t="s">
        <v>43</v>
      </c>
      <c r="C40" s="28"/>
      <c r="D40" s="30">
        <f t="shared" ref="D40:I40" si="6">SUM(D41:D49)</f>
        <v>0</v>
      </c>
      <c r="E40" s="30">
        <f t="shared" si="6"/>
        <v>0</v>
      </c>
      <c r="F40" s="30">
        <f t="shared" si="6"/>
        <v>0</v>
      </c>
      <c r="G40" s="30">
        <f t="shared" si="6"/>
        <v>0</v>
      </c>
      <c r="H40" s="30">
        <f t="shared" si="6"/>
        <v>0</v>
      </c>
      <c r="I40" s="30">
        <f t="shared" si="6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f t="shared" si="1"/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7">D42+E42</f>
        <v>0</v>
      </c>
      <c r="G42" s="35">
        <v>0</v>
      </c>
      <c r="H42" s="35">
        <v>0</v>
      </c>
      <c r="I42" s="35">
        <f t="shared" ref="I42:I49" si="8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7"/>
        <v>0</v>
      </c>
      <c r="G43" s="35">
        <v>0</v>
      </c>
      <c r="H43" s="35">
        <v>0</v>
      </c>
      <c r="I43" s="35">
        <f t="shared" si="8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7"/>
        <v>0</v>
      </c>
      <c r="G44" s="35">
        <v>0</v>
      </c>
      <c r="H44" s="35">
        <v>0</v>
      </c>
      <c r="I44" s="35">
        <f t="shared" si="8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7"/>
        <v>0</v>
      </c>
      <c r="G45" s="35">
        <v>0</v>
      </c>
      <c r="H45" s="35">
        <v>0</v>
      </c>
      <c r="I45" s="35">
        <f t="shared" si="8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7"/>
        <v>0</v>
      </c>
      <c r="G46" s="35">
        <v>0</v>
      </c>
      <c r="H46" s="35">
        <v>0</v>
      </c>
      <c r="I46" s="35">
        <f t="shared" si="8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7"/>
        <v>0</v>
      </c>
      <c r="G47" s="35">
        <v>0</v>
      </c>
      <c r="H47" s="35">
        <v>0</v>
      </c>
      <c r="I47" s="35">
        <f t="shared" si="8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7"/>
        <v>0</v>
      </c>
      <c r="G48" s="35">
        <v>0</v>
      </c>
      <c r="H48" s="35">
        <v>0</v>
      </c>
      <c r="I48" s="35">
        <f t="shared" si="8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7"/>
        <v>0</v>
      </c>
      <c r="G49" s="35">
        <v>0</v>
      </c>
      <c r="H49" s="35">
        <v>0</v>
      </c>
      <c r="I49" s="35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379500</v>
      </c>
      <c r="E50" s="30">
        <f t="shared" si="9"/>
        <v>0</v>
      </c>
      <c r="F50" s="29">
        <f t="shared" si="9"/>
        <v>379500</v>
      </c>
      <c r="G50" s="29">
        <f t="shared" si="9"/>
        <v>378197</v>
      </c>
      <c r="H50" s="29">
        <f t="shared" si="9"/>
        <v>378197</v>
      </c>
      <c r="I50" s="29">
        <f t="shared" si="9"/>
        <v>1303</v>
      </c>
    </row>
    <row r="51" spans="2:9" x14ac:dyDescent="0.25">
      <c r="B51" s="32"/>
      <c r="C51" s="33" t="s">
        <v>54</v>
      </c>
      <c r="D51" s="34">
        <v>379500</v>
      </c>
      <c r="E51" s="35">
        <v>0</v>
      </c>
      <c r="F51" s="34">
        <f>D51+E51</f>
        <v>379500</v>
      </c>
      <c r="G51" s="34">
        <v>378197</v>
      </c>
      <c r="H51" s="34">
        <v>378197</v>
      </c>
      <c r="I51" s="34">
        <f t="shared" ref="I51" si="10">+F51-G51</f>
        <v>1303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1">D52+E52</f>
        <v>0</v>
      </c>
      <c r="G52" s="35">
        <v>0</v>
      </c>
      <c r="H52" s="35">
        <v>0</v>
      </c>
      <c r="I52" s="35">
        <f t="shared" ref="I52:I59" si="12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1"/>
        <v>0</v>
      </c>
      <c r="G53" s="35">
        <v>0</v>
      </c>
      <c r="H53" s="35">
        <v>0</v>
      </c>
      <c r="I53" s="35">
        <f t="shared" si="12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1"/>
        <v>0</v>
      </c>
      <c r="G55" s="35">
        <v>0</v>
      </c>
      <c r="H55" s="35">
        <v>0</v>
      </c>
      <c r="I55" s="35">
        <f t="shared" si="12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1"/>
        <v>0</v>
      </c>
      <c r="G57" s="35">
        <v>0</v>
      </c>
      <c r="H57" s="35">
        <v>0</v>
      </c>
      <c r="I57" s="35">
        <f t="shared" si="12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1"/>
        <v>0</v>
      </c>
      <c r="G58" s="35">
        <v>0</v>
      </c>
      <c r="H58" s="35">
        <v>0</v>
      </c>
      <c r="I58" s="35">
        <f t="shared" si="12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1"/>
        <v>0</v>
      </c>
      <c r="G59" s="35">
        <v>0</v>
      </c>
      <c r="H59" s="35">
        <v>0</v>
      </c>
      <c r="I59" s="35">
        <f t="shared" si="12"/>
        <v>0</v>
      </c>
    </row>
    <row r="60" spans="2:9" x14ac:dyDescent="0.25">
      <c r="B60" s="27" t="s">
        <v>63</v>
      </c>
      <c r="C60" s="28"/>
      <c r="D60" s="30">
        <f t="shared" ref="D60:I60" si="13">SUM(D61:D63)</f>
        <v>0</v>
      </c>
      <c r="E60" s="30">
        <f t="shared" si="13"/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0">
        <f t="shared" ref="D64:I64" si="14">SUM(D65:D71)</f>
        <v>0</v>
      </c>
      <c r="E64" s="30">
        <f t="shared" si="14"/>
        <v>0</v>
      </c>
      <c r="F64" s="30">
        <f t="shared" si="14"/>
        <v>0</v>
      </c>
      <c r="G64" s="30">
        <f t="shared" si="14"/>
        <v>0</v>
      </c>
      <c r="H64" s="30">
        <f t="shared" si="14"/>
        <v>0</v>
      </c>
      <c r="I64" s="30">
        <f t="shared" si="14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5">D65+E65</f>
        <v>0</v>
      </c>
      <c r="G65" s="35">
        <v>0</v>
      </c>
      <c r="H65" s="35">
        <v>0</v>
      </c>
      <c r="I65" s="35">
        <f t="shared" ref="I65:I71" si="16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5"/>
        <v>0</v>
      </c>
      <c r="G66" s="35">
        <v>0</v>
      </c>
      <c r="H66" s="35">
        <v>0</v>
      </c>
      <c r="I66" s="35">
        <f t="shared" si="16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5"/>
        <v>0</v>
      </c>
      <c r="G67" s="35">
        <v>0</v>
      </c>
      <c r="H67" s="35">
        <v>0</v>
      </c>
      <c r="I67" s="35">
        <f t="shared" si="16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5"/>
        <v>0</v>
      </c>
      <c r="G68" s="35">
        <v>0</v>
      </c>
      <c r="H68" s="35">
        <v>0</v>
      </c>
      <c r="I68" s="35">
        <f t="shared" si="16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5"/>
        <v>0</v>
      </c>
      <c r="G69" s="35">
        <v>0</v>
      </c>
      <c r="H69" s="35">
        <v>0</v>
      </c>
      <c r="I69" s="35">
        <f t="shared" si="16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5"/>
        <v>0</v>
      </c>
      <c r="G70" s="35">
        <v>0</v>
      </c>
      <c r="H70" s="35">
        <v>0</v>
      </c>
      <c r="I70" s="35">
        <f t="shared" si="16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5"/>
        <v>0</v>
      </c>
      <c r="G71" s="35">
        <v>0</v>
      </c>
      <c r="H71" s="35">
        <v>0</v>
      </c>
      <c r="I71" s="35">
        <f t="shared" si="16"/>
        <v>0</v>
      </c>
    </row>
    <row r="72" spans="2:9" x14ac:dyDescent="0.25">
      <c r="B72" s="27" t="s">
        <v>75</v>
      </c>
      <c r="C72" s="28"/>
      <c r="D72" s="30">
        <f t="shared" ref="D72:I72" si="17">SUM(D73:D75)</f>
        <v>0</v>
      </c>
      <c r="E72" s="30">
        <f t="shared" si="17"/>
        <v>0</v>
      </c>
      <c r="F72" s="30">
        <f t="shared" si="17"/>
        <v>0</v>
      </c>
      <c r="G72" s="30">
        <f t="shared" si="17"/>
        <v>0</v>
      </c>
      <c r="H72" s="30">
        <f t="shared" si="17"/>
        <v>0</v>
      </c>
      <c r="I72" s="30">
        <f t="shared" si="17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0">
        <f t="shared" ref="D76:I76" si="18">SUM(D77:D83)</f>
        <v>0</v>
      </c>
      <c r="E76" s="30">
        <f t="shared" si="18"/>
        <v>0</v>
      </c>
      <c r="F76" s="30">
        <f t="shared" si="18"/>
        <v>0</v>
      </c>
      <c r="G76" s="30">
        <f t="shared" si="18"/>
        <v>0</v>
      </c>
      <c r="H76" s="30">
        <f t="shared" si="18"/>
        <v>0</v>
      </c>
      <c r="I76" s="30">
        <f t="shared" si="18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9">D77+E77</f>
        <v>0</v>
      </c>
      <c r="G77" s="35">
        <v>0</v>
      </c>
      <c r="H77" s="35">
        <v>0</v>
      </c>
      <c r="I77" s="35">
        <f t="shared" ref="I77:I83" si="20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9"/>
        <v>0</v>
      </c>
      <c r="G78" s="35">
        <v>0</v>
      </c>
      <c r="H78" s="35">
        <v>0</v>
      </c>
      <c r="I78" s="35">
        <f t="shared" si="20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9"/>
        <v>0</v>
      </c>
      <c r="G79" s="35">
        <v>0</v>
      </c>
      <c r="H79" s="35">
        <v>0</v>
      </c>
      <c r="I79" s="35">
        <f t="shared" si="20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9"/>
        <v>0</v>
      </c>
      <c r="G80" s="35">
        <v>0</v>
      </c>
      <c r="H80" s="35">
        <v>0</v>
      </c>
      <c r="I80" s="35">
        <f t="shared" si="20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9"/>
        <v>0</v>
      </c>
      <c r="G81" s="35">
        <v>0</v>
      </c>
      <c r="H81" s="35">
        <v>0</v>
      </c>
      <c r="I81" s="35">
        <f t="shared" si="20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9"/>
        <v>0</v>
      </c>
      <c r="G82" s="35">
        <v>0</v>
      </c>
      <c r="H82" s="35">
        <v>0</v>
      </c>
      <c r="I82" s="35">
        <f t="shared" si="20"/>
        <v>0</v>
      </c>
    </row>
    <row r="83" spans="2:9" x14ac:dyDescent="0.25">
      <c r="B83" s="32"/>
      <c r="C83" s="33" t="s">
        <v>86</v>
      </c>
      <c r="D83" s="37">
        <v>0</v>
      </c>
      <c r="E83" s="37">
        <v>0</v>
      </c>
      <c r="F83" s="37">
        <f t="shared" si="19"/>
        <v>0</v>
      </c>
      <c r="G83" s="37">
        <v>0</v>
      </c>
      <c r="H83" s="37">
        <v>0</v>
      </c>
      <c r="I83" s="37">
        <f t="shared" si="20"/>
        <v>0</v>
      </c>
    </row>
    <row r="84" spans="2:9" ht="24.75" customHeight="1" x14ac:dyDescent="0.25">
      <c r="B84" s="38"/>
      <c r="C84" s="39" t="s">
        <v>87</v>
      </c>
      <c r="D84" s="40">
        <f t="shared" ref="D84:I84" si="21">D12+D20+D30+D40+D50+D60+D64+D72+D76</f>
        <v>42747550</v>
      </c>
      <c r="E84" s="41">
        <f t="shared" si="21"/>
        <v>4070027</v>
      </c>
      <c r="F84" s="40">
        <f t="shared" si="21"/>
        <v>46817577</v>
      </c>
      <c r="G84" s="40">
        <f t="shared" si="21"/>
        <v>44621342</v>
      </c>
      <c r="H84" s="40">
        <f t="shared" si="21"/>
        <v>44449733</v>
      </c>
      <c r="I84" s="40">
        <f t="shared" si="21"/>
        <v>2196235</v>
      </c>
    </row>
    <row r="86" spans="2:9" hidden="1" x14ac:dyDescent="0.25"/>
    <row r="87" spans="2:9" x14ac:dyDescent="0.25">
      <c r="B87" s="42" t="s">
        <v>88</v>
      </c>
      <c r="C87" s="43"/>
      <c r="F87" s="42" t="s">
        <v>89</v>
      </c>
      <c r="G87" s="43"/>
      <c r="H87" s="43"/>
      <c r="I87" s="43"/>
    </row>
    <row r="88" spans="2:9" x14ac:dyDescent="0.25">
      <c r="G88" s="31"/>
    </row>
    <row r="89" spans="2:9" hidden="1" x14ac:dyDescent="0.25"/>
    <row r="93" spans="2:9" x14ac:dyDescent="0.25">
      <c r="B93" s="44"/>
      <c r="C93" s="44"/>
      <c r="F93" s="45"/>
      <c r="G93" s="45"/>
      <c r="H93" s="45"/>
      <c r="I93" s="45"/>
    </row>
    <row r="94" spans="2:9" x14ac:dyDescent="0.25">
      <c r="B94" s="46" t="s">
        <v>90</v>
      </c>
      <c r="C94" s="45"/>
      <c r="F94" s="42" t="s">
        <v>91</v>
      </c>
      <c r="G94" s="43"/>
      <c r="H94" s="43"/>
      <c r="I94" s="43"/>
    </row>
    <row r="95" spans="2:9" x14ac:dyDescent="0.25">
      <c r="B95" s="42" t="s">
        <v>92</v>
      </c>
      <c r="C95" s="43"/>
      <c r="F95" s="42" t="s">
        <v>93</v>
      </c>
      <c r="G95" s="43"/>
      <c r="H95" s="43"/>
      <c r="I95" s="43"/>
    </row>
    <row r="97" spans="4:7" hidden="1" x14ac:dyDescent="0.25"/>
    <row r="99" spans="4:7" x14ac:dyDescent="0.25">
      <c r="D99" s="47" t="s">
        <v>94</v>
      </c>
      <c r="E99" s="48"/>
      <c r="F99" s="48"/>
      <c r="G99" s="48"/>
    </row>
    <row r="103" spans="4:7" hidden="1" x14ac:dyDescent="0.25"/>
    <row r="104" spans="4:7" hidden="1" x14ac:dyDescent="0.25"/>
    <row r="105" spans="4:7" x14ac:dyDescent="0.25">
      <c r="D105" s="45"/>
      <c r="E105" s="45"/>
      <c r="F105" s="45"/>
      <c r="G105" s="45"/>
    </row>
    <row r="106" spans="4:7" x14ac:dyDescent="0.25">
      <c r="D106" s="47" t="s">
        <v>95</v>
      </c>
      <c r="E106" s="48"/>
      <c r="F106" s="48"/>
      <c r="G106" s="48"/>
    </row>
    <row r="107" spans="4:7" x14ac:dyDescent="0.25">
      <c r="D107" s="47" t="s">
        <v>96</v>
      </c>
      <c r="E107" s="48"/>
      <c r="F107" s="48"/>
      <c r="G107" s="48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2020-01-29T23:07:12Z</dcterms:created>
  <dcterms:modified xsi:type="dcterms:W3CDTF">2020-01-29T23:07:31Z</dcterms:modified>
</cp:coreProperties>
</file>