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5315" windowHeight="5460"/>
  </bookViews>
  <sheets>
    <sheet name="Edo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46" i="1" l="1"/>
  <c r="O49" i="1" s="1"/>
  <c r="N46" i="1"/>
  <c r="N49" i="1" s="1"/>
  <c r="M46" i="1"/>
  <c r="M49" i="1" s="1"/>
  <c r="L46" i="1"/>
  <c r="L49" i="1" s="1"/>
  <c r="O39" i="1"/>
  <c r="M39" i="1"/>
  <c r="O38" i="1"/>
  <c r="N38" i="1"/>
  <c r="M38" i="1"/>
  <c r="L38" i="1"/>
  <c r="O31" i="1"/>
  <c r="N31" i="1"/>
  <c r="M31" i="1"/>
  <c r="L31" i="1"/>
  <c r="H29" i="1"/>
  <c r="H28" i="1"/>
  <c r="H27" i="1"/>
  <c r="O26" i="1"/>
  <c r="N26" i="1"/>
  <c r="M26" i="1"/>
  <c r="L26" i="1"/>
  <c r="H26" i="1"/>
  <c r="H25" i="1"/>
  <c r="H24" i="1" s="1"/>
  <c r="H31" i="1" s="1"/>
  <c r="O51" i="1" s="1"/>
  <c r="G24" i="1"/>
  <c r="G31" i="1" s="1"/>
  <c r="N51" i="1" s="1"/>
  <c r="N52" i="1" s="1"/>
  <c r="F24" i="1"/>
  <c r="E24" i="1"/>
  <c r="E31" i="1" s="1"/>
  <c r="H22" i="1"/>
  <c r="F22" i="1"/>
  <c r="H20" i="1"/>
  <c r="G20" i="1"/>
  <c r="E20" i="1"/>
  <c r="F20" i="1" s="1"/>
  <c r="O17" i="1"/>
  <c r="H17" i="1"/>
  <c r="F17" i="1"/>
  <c r="O15" i="1"/>
  <c r="N15" i="1"/>
  <c r="M15" i="1"/>
  <c r="L15" i="1"/>
  <c r="O13" i="1"/>
  <c r="M13" i="1"/>
  <c r="O12" i="1"/>
  <c r="M12" i="1"/>
  <c r="O11" i="1"/>
  <c r="M11" i="1"/>
  <c r="O10" i="1"/>
  <c r="N10" i="1"/>
  <c r="M10" i="1"/>
  <c r="L10" i="1"/>
  <c r="H10" i="1"/>
  <c r="G10" i="1"/>
  <c r="F10" i="1"/>
  <c r="E10" i="1"/>
  <c r="E33" i="1" l="1"/>
  <c r="L51" i="1"/>
  <c r="L52" i="1" s="1"/>
  <c r="F31" i="1"/>
  <c r="M51" i="1" s="1"/>
</calcChain>
</file>

<file path=xl/sharedStrings.xml><?xml version="1.0" encoding="utf-8"?>
<sst xmlns="http://schemas.openxmlformats.org/spreadsheetml/2006/main" count="64" uniqueCount="62">
  <si>
    <t>Cuenta Pública 2019</t>
  </si>
  <si>
    <t>Estado de Actividades</t>
  </si>
  <si>
    <t>Del 1o de Enero al 30 de Septiembre de 2019 y 2018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</si>
  <si>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</si>
  <si>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</si>
  <si>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</si>
  <si>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</si>
  <si>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</si>
  <si>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</si>
  <si>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 (nota 2.4.1)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</si>
  <si>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</si>
  <si>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</si>
  <si>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</si>
  <si>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</si>
  <si>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</si>
  <si>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</si>
  <si>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</si>
  <si>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 (nota 2.1.1)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</si>
  <si>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</si>
  <si>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</si>
  <si>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</si>
  <si>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2.1.2)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</si>
  <si>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</si>
  <si>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</si>
  <si>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</si>
  <si>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</si>
  <si>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</si>
  <si>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</si>
  <si>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</si>
  <si>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</si>
  <si>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2.2)</t>
  </si>
  <si>
    <t>Transferencias a la Seguridad Social</t>
  </si>
  <si>
    <t>Donativos</t>
  </si>
  <si>
    <t>Otros Ingresos y Beneficios</t>
  </si>
  <si>
    <t>Transferencias al Exterior</t>
  </si>
  <si>
    <t>Ingresos Financieros (nota 2.3)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</si>
  <si>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</si>
  <si>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</si>
  <si>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</si>
  <si>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</si>
  <si>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</si>
  <si>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</si>
  <si>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</si>
  <si>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</si>
  <si>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</si>
  <si>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</si>
  <si>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</si>
  <si>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</si>
  <si>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</si>
  <si>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</si>
  <si>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</si>
  <si>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2.4.2)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</si>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</sst>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</cellStyleXfs>
  <cellXfs count="8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2" fillId="2" borderId="0" xfId="0" applyNumberFormat="1" applyFont="1" applyFill="1" applyBorder="1" applyAlignment="1">
      <alignment vertical="top"/>
    </xf>
    <xf numFmtId="43" fontId="0" fillId="0" borderId="0" xfId="1" applyFont="1"/>
    <xf numFmtId="0" fontId="2" fillId="2" borderId="7" xfId="0" applyFont="1" applyFill="1" applyBorder="1"/>
    <xf numFmtId="0" fontId="2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3" fontId="9" fillId="2" borderId="10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199159</xdr:colOff>
      <xdr:row>55</xdr:row>
      <xdr:rowOff>43296</xdr:rowOff>
    </xdr:from>
    <xdr:to>
      <xdr:col>13</xdr:col>
      <xdr:colOff>753341</xdr:colOff>
      <xdr:row>62</xdr:row>
      <xdr:rowOff>86591</xdr:rowOff>
    </xdr:to>
    <xdr:sp macro="" textlink="">
      <xdr:nvSpPr>
        <xdr:cNvPr id="2" name="1 CuadroTexto"/>
        <xdr:cNvSpPr txBox="1"/>
      </xdr:nvSpPr>
      <xdr:spPr>
        <a:xfrm>
          <a:off x="199159" y="12330546"/>
          <a:ext cx="11955607" cy="1376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                     Elaboró                                                                                                                Revisó                                                                                                              Visto Bueno</a:t>
          </a: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C.P. Ramón Antonio Pérez Rivera                                                                            C.P. Manuel Jesús González Cardeña                                                                          C.P. Miguel</a:t>
          </a:r>
          <a:r>
            <a:rPr lang="es-MX" sz="900" baseline="0">
              <a:latin typeface="Arial" pitchFamily="34" charset="0"/>
              <a:cs typeface="Arial" pitchFamily="34" charset="0"/>
            </a:rPr>
            <a:t> Francisco Escobedo Novelo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Jefe de Contabilidad                                                                                          Director de Administración y Finanzas                                                                                                Director General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285750</xdr:colOff>
      <xdr:row>59</xdr:row>
      <xdr:rowOff>60613</xdr:rowOff>
    </xdr:from>
    <xdr:to>
      <xdr:col>3</xdr:col>
      <xdr:colOff>684068</xdr:colOff>
      <xdr:row>59</xdr:row>
      <xdr:rowOff>60613</xdr:rowOff>
    </xdr:to>
    <xdr:cxnSp macro="">
      <xdr:nvCxnSpPr>
        <xdr:cNvPr id="3" name="2 Conector recto"/>
        <xdr:cNvCxnSpPr/>
      </xdr:nvCxnSpPr>
      <xdr:spPr>
        <a:xfrm>
          <a:off x="285750" y="13109863"/>
          <a:ext cx="182706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2389909</xdr:colOff>
      <xdr:row>59</xdr:row>
      <xdr:rowOff>60613</xdr:rowOff>
    </xdr:from>
    <xdr:to>
      <xdr:col>6</xdr:col>
      <xdr:colOff>562841</xdr:colOff>
      <xdr:row>59</xdr:row>
      <xdr:rowOff>60613</xdr:rowOff>
    </xdr:to>
    <xdr:cxnSp macro="">
      <xdr:nvCxnSpPr>
        <xdr:cNvPr id="4" name="3 Conector recto"/>
        <xdr:cNvCxnSpPr/>
      </xdr:nvCxnSpPr>
      <xdr:spPr>
        <a:xfrm>
          <a:off x="3818659" y="13109863"/>
          <a:ext cx="25639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59</xdr:row>
      <xdr:rowOff>60614</xdr:rowOff>
    </xdr:from>
    <xdr:to>
      <xdr:col>10</xdr:col>
      <xdr:colOff>2606386</xdr:colOff>
      <xdr:row>59</xdr:row>
      <xdr:rowOff>60614</xdr:rowOff>
    </xdr:to>
    <xdr:cxnSp macro="">
      <xdr:nvCxnSpPr>
        <xdr:cNvPr id="5" name="4 Conector recto"/>
        <xdr:cNvCxnSpPr/>
      </xdr:nvCxnSpPr>
      <xdr:spPr>
        <a:xfrm>
          <a:off x="7809634" y="13109864"/>
          <a:ext cx="25977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09%20Septiembre/09%20Informaci&#243;n%20Contable%20Sep_19%20SAF%20Migu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9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4788601</v>
          </cell>
          <cell r="N51">
            <v>1030549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2"/>
  <sheetViews>
    <sheetView tabSelected="1" zoomScale="110" zoomScaleNormal="110" workbookViewId="0">
      <selection activeCell="J18" sqref="J18:K18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hidden="1" customWidth="1"/>
    <col min="7" max="7" width="13.28515625" customWidth="1"/>
    <col min="8" max="8" width="11.4257812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hidden="1" customWidth="1"/>
    <col min="14" max="14" width="11.42578125" customWidth="1"/>
    <col min="15" max="15" width="11.42578125" hidden="1" customWidth="1"/>
    <col min="16" max="16" width="4.85546875" customWidth="1"/>
    <col min="17" max="17" width="11.42578125" customWidth="1"/>
  </cols>
  <sheetData>
    <row r="1" spans="2:16" x14ac:dyDescent="0.25"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4"/>
      <c r="N1" s="2"/>
      <c r="O1" s="2"/>
      <c r="P1" s="2"/>
    </row>
    <row r="2" spans="2:16" x14ac:dyDescent="0.25">
      <c r="C2" s="5"/>
      <c r="D2" s="3" t="s">
        <v>1</v>
      </c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x14ac:dyDescent="0.25">
      <c r="C3" s="5"/>
      <c r="D3" s="3" t="s">
        <v>2</v>
      </c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</row>
    <row r="4" spans="2:16" x14ac:dyDescent="0.25">
      <c r="B4" s="4"/>
      <c r="C4" s="4"/>
      <c r="D4" s="6"/>
      <c r="E4" s="6"/>
      <c r="F4" s="6"/>
      <c r="G4" s="6"/>
      <c r="H4" s="6"/>
      <c r="I4" s="6"/>
      <c r="J4" s="6"/>
      <c r="K4" s="6"/>
      <c r="L4" s="1"/>
      <c r="M4" s="1"/>
      <c r="N4" s="1"/>
      <c r="O4" s="1"/>
      <c r="P4" s="1"/>
    </row>
    <row r="5" spans="2:16" x14ac:dyDescent="0.25">
      <c r="B5" s="4"/>
      <c r="C5" s="7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1"/>
    </row>
    <row r="6" spans="2:16" x14ac:dyDescent="0.25">
      <c r="B6" s="4"/>
      <c r="C6" s="4"/>
      <c r="D6" s="4"/>
      <c r="E6" s="4"/>
      <c r="F6" s="4"/>
      <c r="G6" s="4"/>
      <c r="H6" s="4"/>
      <c r="I6" s="6"/>
      <c r="J6" s="10"/>
      <c r="K6" s="10"/>
      <c r="L6" s="1"/>
      <c r="M6" s="1"/>
      <c r="N6" s="1"/>
      <c r="O6" s="1"/>
      <c r="P6" s="1"/>
    </row>
    <row r="7" spans="2:16" x14ac:dyDescent="0.25">
      <c r="B7" s="11"/>
      <c r="C7" s="12" t="s">
        <v>5</v>
      </c>
      <c r="D7" s="12"/>
      <c r="E7" s="13">
        <v>2019</v>
      </c>
      <c r="F7" s="13">
        <v>2017</v>
      </c>
      <c r="G7" s="13">
        <v>2018</v>
      </c>
      <c r="H7" s="13">
        <v>2016</v>
      </c>
      <c r="I7" s="14"/>
      <c r="J7" s="12" t="s">
        <v>5</v>
      </c>
      <c r="K7" s="12"/>
      <c r="L7" s="13">
        <v>2019</v>
      </c>
      <c r="M7" s="13">
        <v>2017</v>
      </c>
      <c r="N7" s="13">
        <v>2018</v>
      </c>
      <c r="O7" s="13">
        <v>2016</v>
      </c>
      <c r="P7" s="15"/>
    </row>
    <row r="8" spans="2:16" ht="6" customHeight="1" x14ac:dyDescent="0.25">
      <c r="B8" s="16"/>
      <c r="C8" s="17"/>
      <c r="D8" s="17"/>
      <c r="E8" s="18"/>
      <c r="F8" s="18"/>
      <c r="G8" s="18"/>
      <c r="H8" s="18"/>
      <c r="I8" s="10"/>
      <c r="J8" s="10"/>
      <c r="K8" s="10"/>
      <c r="L8" s="1"/>
      <c r="M8" s="1"/>
      <c r="N8" s="1"/>
      <c r="O8" s="1"/>
      <c r="P8" s="19"/>
    </row>
    <row r="9" spans="2:16" x14ac:dyDescent="0.25">
      <c r="B9" s="20"/>
      <c r="C9" s="21" t="s">
        <v>6</v>
      </c>
      <c r="D9" s="21"/>
      <c r="E9" s="22">
        <v>1000</v>
      </c>
      <c r="F9" s="22"/>
      <c r="G9" s="22">
        <v>1000</v>
      </c>
      <c r="H9" s="23"/>
      <c r="I9" s="24"/>
      <c r="J9" s="21" t="s">
        <v>7</v>
      </c>
      <c r="K9" s="21"/>
      <c r="L9" s="22">
        <v>1000</v>
      </c>
      <c r="M9" s="22"/>
      <c r="N9" s="22">
        <v>1000</v>
      </c>
      <c r="O9" s="23"/>
      <c r="P9" s="25"/>
    </row>
    <row r="10" spans="2:16" x14ac:dyDescent="0.25">
      <c r="B10" s="26"/>
      <c r="C10" s="27" t="s">
        <v>8</v>
      </c>
      <c r="D10" s="27"/>
      <c r="E10" s="28">
        <f>SUM(E11:E18)</f>
        <v>13168081</v>
      </c>
      <c r="F10" s="28">
        <f>SUM(F11:F18)</f>
        <v>13099.32</v>
      </c>
      <c r="G10" s="28">
        <f>SUM(G11:G18)</f>
        <v>10785765</v>
      </c>
      <c r="H10" s="28">
        <f>SUM(H11:H18)</f>
        <v>10785.764999999999</v>
      </c>
      <c r="I10" s="24"/>
      <c r="J10" s="21" t="s">
        <v>9</v>
      </c>
      <c r="K10" s="21"/>
      <c r="L10" s="28">
        <f>SUM(L11:L13)</f>
        <v>28799177</v>
      </c>
      <c r="M10" s="28">
        <f>SUM(M11:M13)</f>
        <v>28799.177</v>
      </c>
      <c r="N10" s="28">
        <f>SUM(N11:N13)</f>
        <v>31415403</v>
      </c>
      <c r="O10" s="28">
        <f>SUM(O11:O13)</f>
        <v>31415.402999999998</v>
      </c>
      <c r="P10" s="29"/>
    </row>
    <row r="11" spans="2:16" x14ac:dyDescent="0.25">
      <c r="B11" s="30"/>
      <c r="C11" s="31" t="s">
        <v>10</v>
      </c>
      <c r="D11" s="31"/>
      <c r="E11" s="32">
        <v>0</v>
      </c>
      <c r="F11" s="32">
        <v>0</v>
      </c>
      <c r="G11" s="32">
        <v>0</v>
      </c>
      <c r="H11" s="32">
        <v>0</v>
      </c>
      <c r="I11" s="24"/>
      <c r="J11" s="31" t="s">
        <v>11</v>
      </c>
      <c r="K11" s="31"/>
      <c r="L11" s="32">
        <v>18497045</v>
      </c>
      <c r="M11" s="32">
        <f>+L11/$L$9</f>
        <v>18497.044999999998</v>
      </c>
      <c r="N11" s="32">
        <v>18291623</v>
      </c>
      <c r="O11" s="32">
        <f>+N11/$N$9</f>
        <v>18291.623</v>
      </c>
      <c r="P11" s="29"/>
    </row>
    <row r="12" spans="2:16" x14ac:dyDescent="0.25">
      <c r="B12" s="30"/>
      <c r="C12" s="31" t="s">
        <v>12</v>
      </c>
      <c r="D12" s="31"/>
      <c r="E12" s="32">
        <v>0</v>
      </c>
      <c r="F12" s="32">
        <v>0</v>
      </c>
      <c r="G12" s="32">
        <v>0</v>
      </c>
      <c r="H12" s="32">
        <v>0</v>
      </c>
      <c r="I12" s="24"/>
      <c r="J12" s="31" t="s">
        <v>13</v>
      </c>
      <c r="K12" s="31"/>
      <c r="L12" s="32">
        <v>822954</v>
      </c>
      <c r="M12" s="32">
        <f>+L12/$L$9</f>
        <v>822.95399999999995</v>
      </c>
      <c r="N12" s="32">
        <v>1316219</v>
      </c>
      <c r="O12" s="32">
        <f>+N12/$N$9</f>
        <v>1316.2190000000001</v>
      </c>
      <c r="P12" s="29"/>
    </row>
    <row r="13" spans="2:16" x14ac:dyDescent="0.25">
      <c r="B13" s="30"/>
      <c r="C13" s="31" t="s">
        <v>14</v>
      </c>
      <c r="D13" s="31"/>
      <c r="E13" s="32">
        <v>0</v>
      </c>
      <c r="F13" s="32">
        <v>0</v>
      </c>
      <c r="G13" s="32">
        <v>0</v>
      </c>
      <c r="H13" s="32">
        <v>0</v>
      </c>
      <c r="I13" s="24"/>
      <c r="J13" s="31" t="s">
        <v>15</v>
      </c>
      <c r="K13" s="31"/>
      <c r="L13" s="32">
        <v>9479178</v>
      </c>
      <c r="M13" s="32">
        <f>+L13/$L$9</f>
        <v>9479.1779999999999</v>
      </c>
      <c r="N13" s="32">
        <v>11807561</v>
      </c>
      <c r="O13" s="32">
        <f>+N13/$N$9</f>
        <v>11807.561</v>
      </c>
      <c r="P13" s="29"/>
    </row>
    <row r="14" spans="2:16" x14ac:dyDescent="0.25">
      <c r="B14" s="30"/>
      <c r="C14" s="31" t="s">
        <v>16</v>
      </c>
      <c r="D14" s="31"/>
      <c r="E14" s="32">
        <v>0</v>
      </c>
      <c r="F14" s="32">
        <v>0</v>
      </c>
      <c r="G14" s="32">
        <v>0</v>
      </c>
      <c r="H14" s="32">
        <v>0</v>
      </c>
      <c r="I14" s="24"/>
      <c r="J14" s="33"/>
      <c r="K14" s="34"/>
      <c r="L14" s="35"/>
      <c r="M14" s="35"/>
      <c r="N14" s="35"/>
      <c r="O14" s="35"/>
      <c r="P14" s="29"/>
    </row>
    <row r="15" spans="2:16" x14ac:dyDescent="0.25">
      <c r="B15" s="30"/>
      <c r="C15" s="31" t="s">
        <v>17</v>
      </c>
      <c r="D15" s="31"/>
      <c r="E15" s="32">
        <v>68761</v>
      </c>
      <c r="F15" s="32"/>
      <c r="G15" s="32">
        <v>0</v>
      </c>
      <c r="H15" s="32">
        <v>0</v>
      </c>
      <c r="I15" s="24"/>
      <c r="J15" s="21" t="s">
        <v>18</v>
      </c>
      <c r="K15" s="21"/>
      <c r="L15" s="28">
        <f>SUM(L16:L24)</f>
        <v>0</v>
      </c>
      <c r="M15" s="28">
        <f>SUM(M16:M24)</f>
        <v>0</v>
      </c>
      <c r="N15" s="28">
        <f>SUM(N16:N24)</f>
        <v>0</v>
      </c>
      <c r="O15" s="28">
        <f>SUM(O16:O24)</f>
        <v>0</v>
      </c>
      <c r="P15" s="29"/>
    </row>
    <row r="16" spans="2:16" ht="26.25" customHeight="1" x14ac:dyDescent="0.25">
      <c r="B16" s="30"/>
      <c r="C16" s="31" t="s">
        <v>19</v>
      </c>
      <c r="D16" s="31"/>
      <c r="E16" s="32">
        <v>0</v>
      </c>
      <c r="F16" s="32">
        <v>0</v>
      </c>
      <c r="G16" s="32">
        <v>0</v>
      </c>
      <c r="H16" s="32">
        <v>0</v>
      </c>
      <c r="I16" s="24"/>
      <c r="J16" s="31" t="s">
        <v>20</v>
      </c>
      <c r="K16" s="31"/>
      <c r="L16" s="32">
        <v>0</v>
      </c>
      <c r="M16" s="32">
        <v>0</v>
      </c>
      <c r="N16" s="32">
        <v>0</v>
      </c>
      <c r="O16" s="32">
        <v>0</v>
      </c>
      <c r="P16" s="29"/>
    </row>
    <row r="17" spans="2:16" ht="31.5" customHeight="1" x14ac:dyDescent="0.25">
      <c r="B17" s="30"/>
      <c r="C17" s="31" t="s">
        <v>21</v>
      </c>
      <c r="D17" s="31"/>
      <c r="E17" s="32">
        <v>13099320</v>
      </c>
      <c r="F17" s="28">
        <f>+E17/$E$9</f>
        <v>13099.32</v>
      </c>
      <c r="G17" s="32">
        <v>10785765</v>
      </c>
      <c r="H17" s="28">
        <f>+G17/$G$9</f>
        <v>10785.764999999999</v>
      </c>
      <c r="I17" s="24"/>
      <c r="J17" s="31" t="s">
        <v>22</v>
      </c>
      <c r="K17" s="31"/>
      <c r="L17" s="32">
        <v>0</v>
      </c>
      <c r="M17" s="32">
        <v>0</v>
      </c>
      <c r="N17" s="32">
        <v>0</v>
      </c>
      <c r="O17" s="32">
        <f>+N17/$N$9</f>
        <v>0</v>
      </c>
      <c r="P17" s="29"/>
    </row>
    <row r="18" spans="2:16" ht="65.25" customHeight="1" x14ac:dyDescent="0.25">
      <c r="B18" s="30"/>
      <c r="C18" s="31" t="s">
        <v>23</v>
      </c>
      <c r="D18" s="31"/>
      <c r="E18" s="32">
        <v>0</v>
      </c>
      <c r="F18" s="32">
        <v>0</v>
      </c>
      <c r="G18" s="32">
        <v>0</v>
      </c>
      <c r="H18" s="32">
        <v>0</v>
      </c>
      <c r="I18" s="24"/>
      <c r="J18" s="31" t="s">
        <v>24</v>
      </c>
      <c r="K18" s="31"/>
      <c r="L18" s="32">
        <v>0</v>
      </c>
      <c r="M18" s="32">
        <v>0</v>
      </c>
      <c r="N18" s="32">
        <v>0</v>
      </c>
      <c r="O18" s="32">
        <v>0</v>
      </c>
      <c r="P18" s="29"/>
    </row>
    <row r="19" spans="2:16" ht="15.75" customHeight="1" x14ac:dyDescent="0.25">
      <c r="B19" s="26"/>
      <c r="C19" s="33"/>
      <c r="D19" s="34"/>
      <c r="E19" s="35"/>
      <c r="F19" s="35"/>
      <c r="G19" s="35"/>
      <c r="H19" s="35"/>
      <c r="I19" s="24"/>
      <c r="J19" s="31" t="s">
        <v>25</v>
      </c>
      <c r="K19" s="31"/>
      <c r="L19" s="32">
        <v>0</v>
      </c>
      <c r="M19" s="32">
        <v>0</v>
      </c>
      <c r="N19" s="32">
        <v>0</v>
      </c>
      <c r="O19" s="32">
        <v>0</v>
      </c>
      <c r="P19" s="29"/>
    </row>
    <row r="20" spans="2:16" x14ac:dyDescent="0.25">
      <c r="B20" s="26"/>
      <c r="C20" s="27" t="s">
        <v>26</v>
      </c>
      <c r="D20" s="27"/>
      <c r="E20" s="28">
        <f>SUM(E21:E22)</f>
        <v>20438848</v>
      </c>
      <c r="F20" s="28">
        <f>+E20/$E$9</f>
        <v>20438.848000000002</v>
      </c>
      <c r="G20" s="28">
        <f>SUM(G21:G22)</f>
        <v>22125658</v>
      </c>
      <c r="H20" s="28">
        <f>SUM(H21:H22)</f>
        <v>22125.657999999999</v>
      </c>
      <c r="I20" s="24"/>
      <c r="J20" s="31" t="s">
        <v>27</v>
      </c>
      <c r="K20" s="31"/>
      <c r="L20" s="32">
        <v>0</v>
      </c>
      <c r="M20" s="32">
        <v>0</v>
      </c>
      <c r="N20" s="32">
        <v>0</v>
      </c>
      <c r="O20" s="32">
        <v>0</v>
      </c>
      <c r="P20" s="29"/>
    </row>
    <row r="21" spans="2:16" ht="27.75" customHeight="1" x14ac:dyDescent="0.25">
      <c r="B21" s="30"/>
      <c r="C21" s="31" t="s">
        <v>28</v>
      </c>
      <c r="D21" s="31"/>
      <c r="E21" s="36">
        <v>0</v>
      </c>
      <c r="F21" s="36">
        <v>0</v>
      </c>
      <c r="G21" s="36">
        <v>0</v>
      </c>
      <c r="H21" s="36">
        <v>0</v>
      </c>
      <c r="I21" s="24"/>
      <c r="J21" s="31" t="s">
        <v>29</v>
      </c>
      <c r="K21" s="31"/>
      <c r="L21" s="32">
        <v>0</v>
      </c>
      <c r="M21" s="32">
        <v>0</v>
      </c>
      <c r="N21" s="32">
        <v>0</v>
      </c>
      <c r="O21" s="32">
        <v>0</v>
      </c>
      <c r="P21" s="29"/>
    </row>
    <row r="22" spans="2:16" ht="27.75" customHeight="1" x14ac:dyDescent="0.25">
      <c r="B22" s="30"/>
      <c r="C22" s="31" t="s">
        <v>30</v>
      </c>
      <c r="D22" s="31"/>
      <c r="E22" s="37">
        <v>20438848</v>
      </c>
      <c r="F22" s="38">
        <f>+E22/$E$9</f>
        <v>20438.848000000002</v>
      </c>
      <c r="G22" s="37">
        <v>22125658</v>
      </c>
      <c r="H22" s="38">
        <f>+G22/$G$9</f>
        <v>22125.657999999999</v>
      </c>
      <c r="I22" s="24"/>
      <c r="J22" s="31" t="s">
        <v>31</v>
      </c>
      <c r="K22" s="31"/>
      <c r="L22" s="32">
        <v>0</v>
      </c>
      <c r="M22" s="32">
        <v>0</v>
      </c>
      <c r="N22" s="32">
        <v>0</v>
      </c>
      <c r="O22" s="32">
        <v>0</v>
      </c>
      <c r="P22" s="29"/>
    </row>
    <row r="23" spans="2:16" x14ac:dyDescent="0.25">
      <c r="B23" s="26"/>
      <c r="C23" s="33"/>
      <c r="D23" s="34"/>
      <c r="E23" s="35"/>
      <c r="F23" s="35"/>
      <c r="G23" s="35"/>
      <c r="H23" s="35"/>
      <c r="I23" s="24"/>
      <c r="J23" s="31" t="s">
        <v>32</v>
      </c>
      <c r="K23" s="31"/>
      <c r="L23" s="32">
        <v>0</v>
      </c>
      <c r="M23" s="32">
        <v>0</v>
      </c>
      <c r="N23" s="32">
        <v>0</v>
      </c>
      <c r="O23" s="32">
        <v>0</v>
      </c>
      <c r="P23" s="29"/>
    </row>
    <row r="24" spans="2:16" x14ac:dyDescent="0.25">
      <c r="B24" s="30"/>
      <c r="C24" s="27" t="s">
        <v>33</v>
      </c>
      <c r="D24" s="27"/>
      <c r="E24" s="28">
        <f>SUM(E25:E29)</f>
        <v>509083</v>
      </c>
      <c r="F24" s="28">
        <f>SUM(F25:F29)</f>
        <v>0</v>
      </c>
      <c r="G24" s="28">
        <f>SUM(G25:G29)</f>
        <v>0</v>
      </c>
      <c r="H24" s="28">
        <f>SUM(H25:H29)</f>
        <v>0</v>
      </c>
      <c r="I24" s="24"/>
      <c r="J24" s="31" t="s">
        <v>34</v>
      </c>
      <c r="K24" s="31"/>
      <c r="L24" s="32">
        <v>0</v>
      </c>
      <c r="M24" s="32">
        <v>0</v>
      </c>
      <c r="N24" s="32">
        <v>0</v>
      </c>
      <c r="O24" s="32">
        <v>0</v>
      </c>
      <c r="P24" s="29"/>
    </row>
    <row r="25" spans="2:16" x14ac:dyDescent="0.25">
      <c r="B25" s="30"/>
      <c r="C25" s="31" t="s">
        <v>35</v>
      </c>
      <c r="D25" s="31"/>
      <c r="E25" s="32">
        <v>509083</v>
      </c>
      <c r="F25" s="32">
        <v>0</v>
      </c>
      <c r="G25" s="32">
        <v>0</v>
      </c>
      <c r="H25" s="38">
        <f>+G25/$G$9</f>
        <v>0</v>
      </c>
      <c r="I25" s="24"/>
      <c r="J25" s="33"/>
      <c r="K25" s="34"/>
      <c r="L25" s="35"/>
      <c r="M25" s="35"/>
      <c r="N25" s="35"/>
      <c r="O25" s="35"/>
      <c r="P25" s="29"/>
    </row>
    <row r="26" spans="2:16" x14ac:dyDescent="0.25">
      <c r="B26" s="30"/>
      <c r="C26" s="31" t="s">
        <v>36</v>
      </c>
      <c r="D26" s="31"/>
      <c r="E26" s="32">
        <v>0</v>
      </c>
      <c r="F26" s="32">
        <v>0</v>
      </c>
      <c r="G26" s="32">
        <v>0</v>
      </c>
      <c r="H26" s="38">
        <f>+G26/$G$9</f>
        <v>0</v>
      </c>
      <c r="I26" s="24"/>
      <c r="J26" s="27" t="s">
        <v>28</v>
      </c>
      <c r="K26" s="27"/>
      <c r="L26" s="28">
        <f>SUM(L27:L29)</f>
        <v>0</v>
      </c>
      <c r="M26" s="28">
        <f>SUM(M27:M29)</f>
        <v>0</v>
      </c>
      <c r="N26" s="28">
        <f>SUM(N27:N29)</f>
        <v>0</v>
      </c>
      <c r="O26" s="28">
        <f>SUM(O27:O29)</f>
        <v>0</v>
      </c>
      <c r="P26" s="29"/>
    </row>
    <row r="27" spans="2:16" ht="28.5" customHeight="1" x14ac:dyDescent="0.25">
      <c r="B27" s="30"/>
      <c r="C27" s="31" t="s">
        <v>37</v>
      </c>
      <c r="D27" s="31"/>
      <c r="E27" s="32">
        <v>0</v>
      </c>
      <c r="F27" s="32">
        <v>0</v>
      </c>
      <c r="G27" s="32">
        <v>0</v>
      </c>
      <c r="H27" s="38">
        <f>+G27/$G$9</f>
        <v>0</v>
      </c>
      <c r="I27" s="24"/>
      <c r="J27" s="31" t="s">
        <v>38</v>
      </c>
      <c r="K27" s="31"/>
      <c r="L27" s="32">
        <v>0</v>
      </c>
      <c r="M27" s="32">
        <v>0</v>
      </c>
      <c r="N27" s="32">
        <v>0</v>
      </c>
      <c r="O27" s="32">
        <v>0</v>
      </c>
      <c r="P27" s="29"/>
    </row>
    <row r="28" spans="2:16" x14ac:dyDescent="0.25">
      <c r="B28" s="30"/>
      <c r="C28" s="31" t="s">
        <v>39</v>
      </c>
      <c r="D28" s="31"/>
      <c r="E28" s="32">
        <v>0</v>
      </c>
      <c r="F28" s="32">
        <v>0</v>
      </c>
      <c r="G28" s="32">
        <v>0</v>
      </c>
      <c r="H28" s="38">
        <f>+G28/$G$9</f>
        <v>0</v>
      </c>
      <c r="I28" s="24"/>
      <c r="J28" s="31" t="s">
        <v>40</v>
      </c>
      <c r="K28" s="31"/>
      <c r="L28" s="32">
        <v>0</v>
      </c>
      <c r="M28" s="32">
        <v>0</v>
      </c>
      <c r="N28" s="32">
        <v>0</v>
      </c>
      <c r="O28" s="32">
        <v>0</v>
      </c>
      <c r="P28" s="29"/>
    </row>
    <row r="29" spans="2:16" x14ac:dyDescent="0.25">
      <c r="B29" s="30"/>
      <c r="C29" s="31" t="s">
        <v>41</v>
      </c>
      <c r="D29" s="31"/>
      <c r="E29" s="32">
        <v>0</v>
      </c>
      <c r="F29" s="32">
        <v>0</v>
      </c>
      <c r="G29" s="32">
        <v>0</v>
      </c>
      <c r="H29" s="38">
        <f>+G29/$G$9</f>
        <v>0</v>
      </c>
      <c r="I29" s="24"/>
      <c r="J29" s="31" t="s">
        <v>42</v>
      </c>
      <c r="K29" s="31"/>
      <c r="L29" s="32">
        <v>0</v>
      </c>
      <c r="M29" s="32">
        <v>0</v>
      </c>
      <c r="N29" s="32">
        <v>0</v>
      </c>
      <c r="O29" s="32">
        <v>0</v>
      </c>
      <c r="P29" s="29"/>
    </row>
    <row r="30" spans="2:16" ht="9" customHeight="1" x14ac:dyDescent="0.25">
      <c r="B30" s="26"/>
      <c r="C30" s="33"/>
      <c r="D30" s="39"/>
      <c r="E30" s="23"/>
      <c r="F30" s="23"/>
      <c r="G30" s="23"/>
      <c r="H30" s="23"/>
      <c r="I30" s="24"/>
      <c r="J30" s="33"/>
      <c r="K30" s="34"/>
      <c r="L30" s="35"/>
      <c r="M30" s="35"/>
      <c r="N30" s="35"/>
      <c r="O30" s="35"/>
      <c r="P30" s="29"/>
    </row>
    <row r="31" spans="2:16" x14ac:dyDescent="0.25">
      <c r="B31" s="40"/>
      <c r="C31" s="41" t="s">
        <v>43</v>
      </c>
      <c r="D31" s="41"/>
      <c r="E31" s="42">
        <f>+E24+E20+E10</f>
        <v>34116012</v>
      </c>
      <c r="F31" s="42">
        <f>+F24+F20+F10</f>
        <v>33538.168000000005</v>
      </c>
      <c r="G31" s="42">
        <f>+G24+G20+G10</f>
        <v>32911423</v>
      </c>
      <c r="H31" s="42">
        <f>+H24+H20+H10</f>
        <v>32911.422999999995</v>
      </c>
      <c r="I31" s="43"/>
      <c r="J31" s="21" t="s">
        <v>44</v>
      </c>
      <c r="K31" s="21"/>
      <c r="L31" s="44">
        <f>SUM(L32:L36)</f>
        <v>0</v>
      </c>
      <c r="M31" s="44">
        <f>SUM(M32:M36)</f>
        <v>0</v>
      </c>
      <c r="N31" s="44">
        <f>SUM(N32:N36)</f>
        <v>0</v>
      </c>
      <c r="O31" s="44">
        <f>SUM(O32:O36)</f>
        <v>0</v>
      </c>
      <c r="P31" s="29"/>
    </row>
    <row r="32" spans="2:16" x14ac:dyDescent="0.25">
      <c r="B32" s="26"/>
      <c r="C32" s="41"/>
      <c r="D32" s="41"/>
      <c r="E32" s="23"/>
      <c r="F32" s="23"/>
      <c r="G32" s="23"/>
      <c r="H32" s="23"/>
      <c r="I32" s="24"/>
      <c r="J32" s="31" t="s">
        <v>45</v>
      </c>
      <c r="K32" s="31"/>
      <c r="L32" s="32">
        <v>0</v>
      </c>
      <c r="M32" s="32">
        <v>0</v>
      </c>
      <c r="N32" s="32">
        <v>0</v>
      </c>
      <c r="O32" s="32">
        <v>0</v>
      </c>
      <c r="P32" s="29"/>
    </row>
    <row r="33" spans="2:19" x14ac:dyDescent="0.25">
      <c r="B33" s="45"/>
      <c r="C33" s="24"/>
      <c r="D33" s="24"/>
      <c r="E33" s="46">
        <f>+E31-E24</f>
        <v>33606929</v>
      </c>
      <c r="F33" s="24"/>
      <c r="G33" s="24"/>
      <c r="H33" s="24"/>
      <c r="I33" s="24"/>
      <c r="J33" s="31" t="s">
        <v>46</v>
      </c>
      <c r="K33" s="31"/>
      <c r="L33" s="32">
        <v>0</v>
      </c>
      <c r="M33" s="32">
        <v>0</v>
      </c>
      <c r="N33" s="32">
        <v>0</v>
      </c>
      <c r="O33" s="32">
        <v>0</v>
      </c>
      <c r="P33" s="29"/>
    </row>
    <row r="34" spans="2:19" x14ac:dyDescent="0.25">
      <c r="B34" s="45"/>
      <c r="C34" s="24"/>
      <c r="D34" s="24"/>
      <c r="E34" s="24"/>
      <c r="F34" s="24"/>
      <c r="G34" s="24"/>
      <c r="H34" s="24"/>
      <c r="I34" s="24"/>
      <c r="J34" s="31" t="s">
        <v>47</v>
      </c>
      <c r="K34" s="31"/>
      <c r="L34" s="32">
        <v>0</v>
      </c>
      <c r="M34" s="32">
        <v>0</v>
      </c>
      <c r="N34" s="32">
        <v>0</v>
      </c>
      <c r="O34" s="32">
        <v>0</v>
      </c>
      <c r="P34" s="29"/>
      <c r="S34" s="47"/>
    </row>
    <row r="35" spans="2:19" x14ac:dyDescent="0.25">
      <c r="B35" s="45"/>
      <c r="C35" s="24"/>
      <c r="D35" s="24"/>
      <c r="E35" s="24"/>
      <c r="F35" s="24"/>
      <c r="G35" s="24"/>
      <c r="H35" s="24"/>
      <c r="I35" s="24"/>
      <c r="J35" s="31" t="s">
        <v>48</v>
      </c>
      <c r="K35" s="31"/>
      <c r="L35" s="32">
        <v>0</v>
      </c>
      <c r="M35" s="32">
        <v>0</v>
      </c>
      <c r="N35" s="32">
        <v>0</v>
      </c>
      <c r="O35" s="32">
        <v>0</v>
      </c>
      <c r="P35" s="29"/>
      <c r="S35" s="47"/>
    </row>
    <row r="36" spans="2:19" x14ac:dyDescent="0.25">
      <c r="B36" s="48"/>
      <c r="C36" s="49"/>
      <c r="D36" s="49"/>
      <c r="E36" s="49"/>
      <c r="F36" s="49"/>
      <c r="G36" s="49"/>
      <c r="H36" s="49"/>
      <c r="I36" s="49"/>
      <c r="J36" s="50" t="s">
        <v>49</v>
      </c>
      <c r="K36" s="50"/>
      <c r="L36" s="51">
        <v>0</v>
      </c>
      <c r="M36" s="51">
        <v>0</v>
      </c>
      <c r="N36" s="51">
        <v>0</v>
      </c>
      <c r="O36" s="51">
        <v>0</v>
      </c>
      <c r="P36" s="52"/>
      <c r="S36" s="47"/>
    </row>
    <row r="37" spans="2:19" x14ac:dyDescent="0.25">
      <c r="B37" s="53"/>
      <c r="C37" s="54"/>
      <c r="D37" s="54"/>
      <c r="E37" s="54"/>
      <c r="F37" s="54"/>
      <c r="G37" s="54"/>
      <c r="H37" s="54"/>
      <c r="I37" s="54"/>
      <c r="J37" s="55"/>
      <c r="K37" s="56"/>
      <c r="L37" s="57"/>
      <c r="M37" s="57"/>
      <c r="N37" s="57"/>
      <c r="O37" s="57"/>
      <c r="P37" s="58"/>
      <c r="S37" s="47"/>
    </row>
    <row r="38" spans="2:19" x14ac:dyDescent="0.25">
      <c r="B38" s="45"/>
      <c r="C38" s="24"/>
      <c r="D38" s="24"/>
      <c r="E38" s="24"/>
      <c r="F38" s="24"/>
      <c r="G38" s="24"/>
      <c r="H38" s="24"/>
      <c r="I38" s="24"/>
      <c r="J38" s="27" t="s">
        <v>50</v>
      </c>
      <c r="K38" s="27"/>
      <c r="L38" s="44">
        <f>SUM(L39:L44)</f>
        <v>528234</v>
      </c>
      <c r="M38" s="44">
        <f>SUM(M39:M44)</f>
        <v>528.23400000000004</v>
      </c>
      <c r="N38" s="44">
        <f>SUM(N39:N44)</f>
        <v>465471</v>
      </c>
      <c r="O38" s="44">
        <f>SUM(O39:O44)</f>
        <v>465.471</v>
      </c>
      <c r="P38" s="29"/>
      <c r="S38" s="47"/>
    </row>
    <row r="39" spans="2:19" ht="43.5" customHeight="1" x14ac:dyDescent="0.25">
      <c r="B39" s="45"/>
      <c r="C39" s="24"/>
      <c r="D39" s="24"/>
      <c r="E39" s="24"/>
      <c r="F39" s="24"/>
      <c r="G39" s="24"/>
      <c r="H39" s="24"/>
      <c r="I39" s="24"/>
      <c r="J39" s="31" t="s">
        <v>51</v>
      </c>
      <c r="K39" s="31"/>
      <c r="L39" s="32">
        <v>528234</v>
      </c>
      <c r="M39" s="32">
        <f>+L39/$L$9</f>
        <v>528.23400000000004</v>
      </c>
      <c r="N39" s="32">
        <v>465471</v>
      </c>
      <c r="O39" s="32">
        <f>+N39/$N$9</f>
        <v>465.471</v>
      </c>
      <c r="P39" s="29"/>
      <c r="S39" s="47"/>
    </row>
    <row r="40" spans="2:19" x14ac:dyDescent="0.25">
      <c r="B40" s="45"/>
      <c r="C40" s="24"/>
      <c r="D40" s="24"/>
      <c r="E40" s="24"/>
      <c r="F40" s="24"/>
      <c r="G40" s="24"/>
      <c r="H40" s="24"/>
      <c r="I40" s="24"/>
      <c r="J40" s="31" t="s">
        <v>52</v>
      </c>
      <c r="K40" s="31"/>
      <c r="L40" s="32">
        <v>0</v>
      </c>
      <c r="M40" s="32">
        <v>0</v>
      </c>
      <c r="N40" s="32">
        <v>0</v>
      </c>
      <c r="O40" s="32">
        <v>0</v>
      </c>
      <c r="P40" s="29"/>
      <c r="S40" s="47"/>
    </row>
    <row r="41" spans="2:19" x14ac:dyDescent="0.25">
      <c r="B41" s="45"/>
      <c r="C41" s="24"/>
      <c r="D41" s="24"/>
      <c r="E41" s="24"/>
      <c r="F41" s="24"/>
      <c r="G41" s="24"/>
      <c r="H41" s="24"/>
      <c r="I41" s="24"/>
      <c r="J41" s="31" t="s">
        <v>53</v>
      </c>
      <c r="K41" s="31"/>
      <c r="L41" s="32">
        <v>0</v>
      </c>
      <c r="M41" s="32">
        <v>0</v>
      </c>
      <c r="N41" s="32">
        <v>0</v>
      </c>
      <c r="O41" s="32">
        <v>0</v>
      </c>
      <c r="P41" s="29"/>
    </row>
    <row r="42" spans="2:19" ht="26.25" customHeight="1" x14ac:dyDescent="0.25">
      <c r="B42" s="45"/>
      <c r="C42" s="24"/>
      <c r="D42" s="24"/>
      <c r="E42" s="24"/>
      <c r="F42" s="24"/>
      <c r="G42" s="24"/>
      <c r="H42" s="24"/>
      <c r="I42" s="24"/>
      <c r="J42" s="31" t="s">
        <v>54</v>
      </c>
      <c r="K42" s="31"/>
      <c r="L42" s="32">
        <v>0</v>
      </c>
      <c r="M42" s="32">
        <v>0</v>
      </c>
      <c r="N42" s="32">
        <v>0</v>
      </c>
      <c r="O42" s="32">
        <v>0</v>
      </c>
      <c r="P42" s="29"/>
    </row>
    <row r="43" spans="2:19" x14ac:dyDescent="0.25">
      <c r="B43" s="45"/>
      <c r="C43" s="24"/>
      <c r="D43" s="24"/>
      <c r="E43" s="24"/>
      <c r="F43" s="24"/>
      <c r="G43" s="24"/>
      <c r="H43" s="24"/>
      <c r="I43" s="24"/>
      <c r="J43" s="31" t="s">
        <v>55</v>
      </c>
      <c r="K43" s="31"/>
      <c r="L43" s="32">
        <v>0</v>
      </c>
      <c r="M43" s="32">
        <v>0</v>
      </c>
      <c r="N43" s="32">
        <v>0</v>
      </c>
      <c r="O43" s="32">
        <v>0</v>
      </c>
      <c r="P43" s="29"/>
    </row>
    <row r="44" spans="2:19" x14ac:dyDescent="0.25">
      <c r="B44" s="45"/>
      <c r="C44" s="24"/>
      <c r="D44" s="24"/>
      <c r="E44" s="24"/>
      <c r="F44" s="24"/>
      <c r="G44" s="24"/>
      <c r="H44" s="24"/>
      <c r="I44" s="24"/>
      <c r="J44" s="31" t="s">
        <v>56</v>
      </c>
      <c r="K44" s="31"/>
      <c r="L44" s="32">
        <v>0</v>
      </c>
      <c r="M44" s="32">
        <v>0</v>
      </c>
      <c r="N44" s="32">
        <v>0</v>
      </c>
      <c r="O44" s="32">
        <v>0</v>
      </c>
      <c r="P44" s="29"/>
    </row>
    <row r="45" spans="2:19" x14ac:dyDescent="0.25">
      <c r="B45" s="45"/>
      <c r="C45" s="24"/>
      <c r="D45" s="24"/>
      <c r="E45" s="24"/>
      <c r="F45" s="24"/>
      <c r="G45" s="24"/>
      <c r="H45" s="24"/>
      <c r="I45" s="24"/>
      <c r="J45" s="33"/>
      <c r="K45" s="34"/>
      <c r="L45" s="35"/>
      <c r="M45" s="35"/>
      <c r="N45" s="35"/>
      <c r="O45" s="35"/>
      <c r="P45" s="29"/>
    </row>
    <row r="46" spans="2:19" x14ac:dyDescent="0.25">
      <c r="B46" s="45"/>
      <c r="C46" s="24"/>
      <c r="D46" s="24"/>
      <c r="E46" s="24"/>
      <c r="F46" s="24"/>
      <c r="G46" s="24"/>
      <c r="H46" s="24"/>
      <c r="I46" s="24"/>
      <c r="J46" s="27" t="s">
        <v>57</v>
      </c>
      <c r="K46" s="27"/>
      <c r="L46" s="44">
        <f>+L47</f>
        <v>0</v>
      </c>
      <c r="M46" s="44">
        <f>+M47</f>
        <v>0</v>
      </c>
      <c r="N46" s="44">
        <f>+N47</f>
        <v>0</v>
      </c>
      <c r="O46" s="44">
        <f>+O47</f>
        <v>0</v>
      </c>
      <c r="P46" s="29"/>
    </row>
    <row r="47" spans="2:19" x14ac:dyDescent="0.25">
      <c r="B47" s="45"/>
      <c r="C47" s="24"/>
      <c r="D47" s="24"/>
      <c r="E47" s="24"/>
      <c r="F47" s="24"/>
      <c r="G47" s="24"/>
      <c r="H47" s="24"/>
      <c r="I47" s="24"/>
      <c r="J47" s="31" t="s">
        <v>58</v>
      </c>
      <c r="K47" s="31"/>
      <c r="L47" s="32">
        <v>0</v>
      </c>
      <c r="M47" s="32">
        <v>0</v>
      </c>
      <c r="N47" s="32">
        <v>0</v>
      </c>
      <c r="O47" s="32">
        <v>0</v>
      </c>
      <c r="P47" s="29"/>
    </row>
    <row r="48" spans="2:19" x14ac:dyDescent="0.25">
      <c r="B48" s="45"/>
      <c r="C48" s="24"/>
      <c r="D48" s="24"/>
      <c r="E48" s="24"/>
      <c r="F48" s="24"/>
      <c r="G48" s="24"/>
      <c r="H48" s="24"/>
      <c r="I48" s="24"/>
      <c r="J48" s="33"/>
      <c r="K48" s="34"/>
      <c r="L48" s="35"/>
      <c r="M48" s="35"/>
      <c r="N48" s="35"/>
      <c r="O48" s="35"/>
      <c r="P48" s="29"/>
    </row>
    <row r="49" spans="2:20" x14ac:dyDescent="0.25">
      <c r="B49" s="45"/>
      <c r="C49" s="24"/>
      <c r="D49" s="24"/>
      <c r="E49" s="24"/>
      <c r="F49" s="24"/>
      <c r="G49" s="24"/>
      <c r="H49" s="24"/>
      <c r="I49" s="24"/>
      <c r="J49" s="41" t="s">
        <v>59</v>
      </c>
      <c r="K49" s="41"/>
      <c r="L49" s="59">
        <f>+L46+L38+L31+L26+L15+L10</f>
        <v>29327411</v>
      </c>
      <c r="M49" s="59">
        <f>+M46+M38+M31+M26+M15+M10</f>
        <v>29327.411</v>
      </c>
      <c r="N49" s="59">
        <f>+N46+N38+N31+N26+N15+N10</f>
        <v>31880874</v>
      </c>
      <c r="O49" s="59">
        <f>+O46+O38+O31+O26+O15+O10</f>
        <v>31880.874</v>
      </c>
      <c r="P49" s="60"/>
    </row>
    <row r="50" spans="2:20" x14ac:dyDescent="0.25">
      <c r="B50" s="45"/>
      <c r="C50" s="24"/>
      <c r="D50" s="24"/>
      <c r="E50" s="24"/>
      <c r="F50" s="24"/>
      <c r="G50" s="24"/>
      <c r="H50" s="24"/>
      <c r="I50" s="24"/>
      <c r="J50" s="61"/>
      <c r="K50" s="61"/>
      <c r="L50" s="35"/>
      <c r="M50" s="35"/>
      <c r="N50" s="35"/>
      <c r="O50" s="35"/>
      <c r="P50" s="60"/>
    </row>
    <row r="51" spans="2:20" x14ac:dyDescent="0.25">
      <c r="B51" s="45"/>
      <c r="C51" s="24"/>
      <c r="D51" s="24"/>
      <c r="E51" s="24"/>
      <c r="F51" s="24"/>
      <c r="G51" s="24"/>
      <c r="H51" s="24"/>
      <c r="I51" s="24"/>
      <c r="J51" s="62" t="s">
        <v>60</v>
      </c>
      <c r="K51" s="62"/>
      <c r="L51" s="59">
        <f>+E31-L49</f>
        <v>4788601</v>
      </c>
      <c r="M51" s="59">
        <f>+F31-M49</f>
        <v>4210.7570000000051</v>
      </c>
      <c r="N51" s="59">
        <f>+G31-N49</f>
        <v>1030549</v>
      </c>
      <c r="O51" s="59">
        <f>+H31-O49</f>
        <v>1030.5489999999954</v>
      </c>
      <c r="P51" s="60"/>
    </row>
    <row r="52" spans="2:20" x14ac:dyDescent="0.25">
      <c r="B52" s="48"/>
      <c r="C52" s="63"/>
      <c r="D52" s="63"/>
      <c r="E52" s="63"/>
      <c r="F52" s="63"/>
      <c r="G52" s="63"/>
      <c r="H52" s="63"/>
      <c r="I52" s="63"/>
      <c r="J52" s="64"/>
      <c r="K52" s="64"/>
      <c r="L52" s="65">
        <f>+L51-'[1]Edo Sit Finan'!L51</f>
        <v>0</v>
      </c>
      <c r="M52" s="66"/>
      <c r="N52" s="65">
        <f>+N51-'[1]Edo Sit Finan'!N51</f>
        <v>0</v>
      </c>
      <c r="O52" s="63"/>
      <c r="P52" s="67"/>
    </row>
    <row r="53" spans="2:20" x14ac:dyDescent="0.25">
      <c r="B53" s="1"/>
      <c r="C53" s="1"/>
      <c r="D53" s="1"/>
      <c r="E53" s="1"/>
      <c r="F53" s="1"/>
      <c r="G53" s="1"/>
      <c r="H53" s="1"/>
      <c r="I53" s="1"/>
      <c r="J53" s="10"/>
      <c r="K53" s="10"/>
      <c r="L53" s="1"/>
      <c r="M53" s="1"/>
      <c r="N53" s="1"/>
      <c r="O53" s="1"/>
      <c r="P53" s="1"/>
    </row>
    <row r="54" spans="2:20" x14ac:dyDescent="0.25">
      <c r="C54" s="34" t="s">
        <v>61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68"/>
    </row>
    <row r="55" spans="2:20" x14ac:dyDescent="0.25"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20" x14ac:dyDescent="0.25">
      <c r="C56" s="68"/>
      <c r="D56" s="69"/>
      <c r="E56" s="34"/>
      <c r="F56" s="34"/>
      <c r="G56" s="68"/>
      <c r="H56" s="68"/>
      <c r="I56" s="68"/>
      <c r="J56" s="70"/>
      <c r="K56" s="70"/>
      <c r="L56" s="34"/>
      <c r="M56" s="34"/>
      <c r="N56" s="68"/>
      <c r="O56" s="68"/>
      <c r="P56" s="71"/>
      <c r="Q56" s="71"/>
      <c r="R56" s="71"/>
      <c r="S56" s="71"/>
      <c r="T56" s="71"/>
    </row>
    <row r="57" spans="2:20" x14ac:dyDescent="0.25">
      <c r="C57" s="68"/>
      <c r="D57" s="69"/>
      <c r="E57" s="69"/>
      <c r="F57" s="69"/>
      <c r="G57" s="68"/>
      <c r="H57" s="68"/>
      <c r="I57" s="68"/>
      <c r="J57" s="69"/>
      <c r="K57" s="69"/>
      <c r="L57" s="68"/>
      <c r="M57" s="68"/>
      <c r="N57" s="68"/>
      <c r="O57" s="68"/>
    </row>
    <row r="58" spans="2:20" x14ac:dyDescent="0.25">
      <c r="C58" s="68"/>
      <c r="D58" s="72"/>
      <c r="E58" s="72"/>
      <c r="F58" s="73"/>
      <c r="G58" s="68"/>
      <c r="H58" s="68"/>
      <c r="I58" s="68"/>
      <c r="J58" s="74"/>
      <c r="K58" s="74"/>
      <c r="L58" s="68"/>
      <c r="M58" s="68"/>
      <c r="N58" s="68"/>
      <c r="O58" s="68"/>
      <c r="P58" s="75"/>
      <c r="Q58" s="75"/>
      <c r="R58" s="75"/>
      <c r="S58" s="75"/>
      <c r="T58" s="75"/>
    </row>
    <row r="59" spans="2:20" x14ac:dyDescent="0.25">
      <c r="C59" s="68"/>
      <c r="D59" s="76"/>
      <c r="E59" s="77"/>
      <c r="F59" s="77"/>
      <c r="G59" s="68"/>
      <c r="H59" s="68"/>
      <c r="I59" s="68"/>
      <c r="J59" s="78"/>
      <c r="K59" s="78"/>
      <c r="L59" s="77"/>
      <c r="M59" s="77"/>
      <c r="N59" s="68"/>
      <c r="O59" s="68"/>
      <c r="P59" s="71"/>
      <c r="Q59" s="71"/>
      <c r="R59" s="71"/>
      <c r="S59" s="71"/>
      <c r="T59" s="71"/>
    </row>
    <row r="60" spans="2:20" ht="15" customHeight="1" x14ac:dyDescent="0.25">
      <c r="C60" s="68"/>
      <c r="D60" s="79"/>
      <c r="E60" s="80"/>
      <c r="F60" s="80"/>
      <c r="G60" s="68"/>
      <c r="H60" s="68"/>
      <c r="I60" s="68"/>
      <c r="J60" s="81"/>
      <c r="K60" s="81"/>
      <c r="L60" s="80"/>
      <c r="M60" s="80"/>
      <c r="N60" s="68"/>
      <c r="O60" s="68"/>
      <c r="P60" s="71"/>
      <c r="Q60" s="71"/>
      <c r="R60" s="71"/>
      <c r="S60" s="71"/>
      <c r="T60" s="71"/>
    </row>
    <row r="61" spans="2:20" ht="15" customHeight="1" x14ac:dyDescent="0.25">
      <c r="C61" s="34"/>
      <c r="D61" s="82"/>
      <c r="E61" s="83"/>
      <c r="F61" s="83"/>
      <c r="G61" s="83"/>
      <c r="H61" s="83"/>
      <c r="J61" s="84"/>
      <c r="K61" s="82"/>
      <c r="L61" s="83"/>
      <c r="M61" s="83"/>
      <c r="N61" s="83"/>
      <c r="O61" s="83"/>
    </row>
    <row r="62" spans="2:20" ht="15" customHeight="1" x14ac:dyDescent="0.25">
      <c r="C62" s="34"/>
      <c r="D62" s="82"/>
      <c r="E62" s="83"/>
      <c r="F62" s="83"/>
      <c r="G62" s="83"/>
      <c r="H62" s="83"/>
      <c r="J62" s="84"/>
      <c r="K62" s="82"/>
      <c r="L62" s="83"/>
      <c r="M62" s="83"/>
      <c r="N62" s="83"/>
      <c r="O62" s="83"/>
    </row>
  </sheetData>
  <mergeCells count="71">
    <mergeCell ref="J60:K60"/>
    <mergeCell ref="P60:T60"/>
    <mergeCell ref="J51:K51"/>
    <mergeCell ref="J56:K56"/>
    <mergeCell ref="P56:T56"/>
    <mergeCell ref="D58:E58"/>
    <mergeCell ref="J58:K58"/>
    <mergeCell ref="J59:K59"/>
    <mergeCell ref="P59:T59"/>
    <mergeCell ref="J42:K42"/>
    <mergeCell ref="J43:K43"/>
    <mergeCell ref="J44:K44"/>
    <mergeCell ref="J46:K46"/>
    <mergeCell ref="J47:K47"/>
    <mergeCell ref="J49:K49"/>
    <mergeCell ref="J35:K35"/>
    <mergeCell ref="J36:K36"/>
    <mergeCell ref="J38:K38"/>
    <mergeCell ref="J39:K39"/>
    <mergeCell ref="J40:K40"/>
    <mergeCell ref="J41:K41"/>
    <mergeCell ref="C31:D31"/>
    <mergeCell ref="J31:K31"/>
    <mergeCell ref="C32:D32"/>
    <mergeCell ref="J32:K32"/>
    <mergeCell ref="J33:K33"/>
    <mergeCell ref="J34:K34"/>
    <mergeCell ref="C27:D27"/>
    <mergeCell ref="J27:K27"/>
    <mergeCell ref="C28:D28"/>
    <mergeCell ref="J28:K28"/>
    <mergeCell ref="C29:D29"/>
    <mergeCell ref="J29:K29"/>
    <mergeCell ref="J23:K23"/>
    <mergeCell ref="C24:D24"/>
    <mergeCell ref="J24:K24"/>
    <mergeCell ref="C25:D25"/>
    <mergeCell ref="C26:D26"/>
    <mergeCell ref="J26:K26"/>
    <mergeCell ref="J19:K19"/>
    <mergeCell ref="C20:D20"/>
    <mergeCell ref="J20:K20"/>
    <mergeCell ref="C21:D21"/>
    <mergeCell ref="J21:K21"/>
    <mergeCell ref="C22:D22"/>
    <mergeCell ref="J22:K22"/>
    <mergeCell ref="C16:D16"/>
    <mergeCell ref="J16:K16"/>
    <mergeCell ref="C17:D17"/>
    <mergeCell ref="J17:K17"/>
    <mergeCell ref="C18:D18"/>
    <mergeCell ref="J18:K18"/>
    <mergeCell ref="C12:D12"/>
    <mergeCell ref="J12:K12"/>
    <mergeCell ref="C13:D13"/>
    <mergeCell ref="J13:K13"/>
    <mergeCell ref="C14:D14"/>
    <mergeCell ref="C15:D15"/>
    <mergeCell ref="J15:K15"/>
    <mergeCell ref="C9:D9"/>
    <mergeCell ref="J9:K9"/>
    <mergeCell ref="C10:D10"/>
    <mergeCell ref="J10:K10"/>
    <mergeCell ref="C11:D11"/>
    <mergeCell ref="J11:K11"/>
    <mergeCell ref="D1:L1"/>
    <mergeCell ref="D2:L2"/>
    <mergeCell ref="D3:L3"/>
    <mergeCell ref="D5:N5"/>
    <mergeCell ref="C7:D7"/>
    <mergeCell ref="J7:K7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2019-11-07T14:34:06Z</dcterms:created>
  <dcterms:modified xsi:type="dcterms:W3CDTF">2019-11-07T14:35:14Z</dcterms:modified>
</cp:coreProperties>
</file>