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5876" windowHeight="8736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2" i="1" l="1"/>
  <c r="F20" i="1"/>
  <c r="I20" i="1" s="1"/>
  <c r="F18" i="1"/>
  <c r="I18" i="1" s="1"/>
  <c r="F16" i="1"/>
  <c r="I16" i="1" s="1"/>
  <c r="H14" i="1"/>
  <c r="G14" i="1"/>
  <c r="D14" i="1"/>
  <c r="F14" i="1" s="1"/>
  <c r="I14" i="1" s="1"/>
  <c r="H12" i="1"/>
  <c r="G12" i="1"/>
  <c r="G22" i="1" s="1"/>
  <c r="D12" i="1"/>
  <c r="F12" i="1" s="1"/>
  <c r="H22" i="1" l="1"/>
  <c r="F22" i="1"/>
  <c r="I12" i="1"/>
  <c r="I22" i="1" s="1"/>
  <c r="D22" i="1"/>
</calcChain>
</file>

<file path=xl/sharedStrings.xml><?xml version="1.0" encoding="utf-8"?>
<sst xmlns="http://schemas.openxmlformats.org/spreadsheetml/2006/main" count="23" uniqueCount="23">
  <si>
    <t>Cuenta Pública 2016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</si>
  <si>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</si>
  <si>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</si>
  <si>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</si>
  <si>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septiembre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</si>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</sst>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2">
    <xf numFmtId="0" fontId="0" fillId="0" borderId="0" xfId="0"/>
    <xf numFmtId="0" fontId="3" fillId="3" borderId="0" xfId="0" applyFont="1" applyFill="1"/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9%20Septiembre/Informaci&#243;n%20Presupuestaria%20Septiembre%20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por Obj del Gto"/>
      <sheetName val="Clasific Económica"/>
      <sheetName val="Clasific Admtva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2">
          <cell r="D12">
            <v>25308332</v>
          </cell>
          <cell r="G12">
            <v>15146322</v>
          </cell>
          <cell r="H12">
            <v>14962135</v>
          </cell>
        </row>
        <row r="20">
          <cell r="D20">
            <v>796684</v>
          </cell>
          <cell r="G20">
            <v>712736</v>
          </cell>
          <cell r="H20">
            <v>708188</v>
          </cell>
        </row>
        <row r="30">
          <cell r="D30">
            <v>9977221</v>
          </cell>
          <cell r="G30">
            <v>7300045</v>
          </cell>
          <cell r="H30">
            <v>6936811</v>
          </cell>
        </row>
        <row r="50">
          <cell r="D50">
            <v>291170</v>
          </cell>
          <cell r="G50">
            <v>237901</v>
          </cell>
          <cell r="H50">
            <v>267476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A26" sqref="A26:XFD49"/>
    </sheetView>
  </sheetViews>
  <sheetFormatPr baseColWidth="10" defaultRowHeight="14.4" x14ac:dyDescent="0.3"/>
  <cols>
    <col min="1" max="1" width="7.33203125" customWidth="1"/>
    <col min="5" max="5" width="13.44140625" customWidth="1"/>
    <col min="10" max="10" width="26.109375" hidden="1" customWidth="1"/>
  </cols>
  <sheetData>
    <row r="2" spans="2:10" x14ac:dyDescent="0.3">
      <c r="B2" s="19" t="s">
        <v>0</v>
      </c>
      <c r="C2" s="20"/>
      <c r="D2" s="20"/>
      <c r="E2" s="20"/>
      <c r="F2" s="20"/>
      <c r="G2" s="20"/>
      <c r="H2" s="20"/>
      <c r="I2" s="21"/>
    </row>
    <row r="3" spans="2:10" x14ac:dyDescent="0.3">
      <c r="B3" s="22" t="s">
        <v>1</v>
      </c>
      <c r="C3" s="23"/>
      <c r="D3" s="23"/>
      <c r="E3" s="23"/>
      <c r="F3" s="23"/>
      <c r="G3" s="23"/>
      <c r="H3" s="23"/>
      <c r="I3" s="24"/>
    </row>
    <row r="4" spans="2:10" x14ac:dyDescent="0.3">
      <c r="B4" s="25" t="s">
        <v>2</v>
      </c>
      <c r="C4" s="26"/>
      <c r="D4" s="26"/>
      <c r="E4" s="26"/>
      <c r="F4" s="26"/>
      <c r="G4" s="26"/>
      <c r="H4" s="26"/>
      <c r="I4" s="27"/>
    </row>
    <row r="5" spans="2:10" x14ac:dyDescent="0.3">
      <c r="B5" s="25" t="s">
        <v>3</v>
      </c>
      <c r="C5" s="26"/>
      <c r="D5" s="26"/>
      <c r="E5" s="26"/>
      <c r="F5" s="26"/>
      <c r="G5" s="26"/>
      <c r="H5" s="26"/>
      <c r="I5" s="27"/>
    </row>
    <row r="6" spans="2:10" x14ac:dyDescent="0.3">
      <c r="B6" s="28" t="s">
        <v>4</v>
      </c>
      <c r="C6" s="29"/>
      <c r="D6" s="29"/>
      <c r="E6" s="29"/>
      <c r="F6" s="29"/>
      <c r="G6" s="29"/>
      <c r="H6" s="29"/>
      <c r="I6" s="30"/>
    </row>
    <row r="7" spans="2:10" x14ac:dyDescent="0.3">
      <c r="B7" s="1"/>
      <c r="C7" s="1"/>
      <c r="D7" s="1"/>
      <c r="E7" s="1"/>
      <c r="F7" s="1"/>
      <c r="G7" s="1"/>
      <c r="H7" s="1"/>
      <c r="I7" s="1"/>
    </row>
    <row r="8" spans="2:10" x14ac:dyDescent="0.3">
      <c r="B8" s="31" t="s">
        <v>5</v>
      </c>
      <c r="C8" s="32"/>
      <c r="D8" s="37" t="s">
        <v>6</v>
      </c>
      <c r="E8" s="38"/>
      <c r="F8" s="38"/>
      <c r="G8" s="38"/>
      <c r="H8" s="39"/>
      <c r="I8" s="40" t="s">
        <v>7</v>
      </c>
    </row>
    <row r="9" spans="2:10" ht="24" x14ac:dyDescent="0.3">
      <c r="B9" s="33"/>
      <c r="C9" s="34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1"/>
    </row>
    <row r="10" spans="2:10" x14ac:dyDescent="0.3">
      <c r="B10" s="35"/>
      <c r="C10" s="36"/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 t="s">
        <v>14</v>
      </c>
    </row>
    <row r="11" spans="2:10" x14ac:dyDescent="0.3">
      <c r="B11" s="4"/>
      <c r="C11" s="5"/>
      <c r="D11" s="6"/>
      <c r="E11" s="6"/>
      <c r="F11" s="6"/>
      <c r="G11" s="6"/>
      <c r="H11" s="6"/>
      <c r="I11" s="6"/>
    </row>
    <row r="12" spans="2:10" x14ac:dyDescent="0.3">
      <c r="B12" s="17" t="s">
        <v>15</v>
      </c>
      <c r="C12" s="18"/>
      <c r="D12" s="7">
        <f>+'[1]Clasific por Obj del Gto'!D12+'[1]Clasific por Obj del Gto'!D20+'[1]Clasific por Obj del Gto'!D30</f>
        <v>36082237</v>
      </c>
      <c r="E12" s="7">
        <v>0</v>
      </c>
      <c r="F12" s="8">
        <f>+D12+E12</f>
        <v>36082237</v>
      </c>
      <c r="G12" s="7">
        <f>+'[1]Clasific por Obj del Gto'!G12+'[1]Clasific por Obj del Gto'!G20+'[1]Clasific por Obj del Gto'!G30</f>
        <v>23159103</v>
      </c>
      <c r="H12" s="7">
        <f>+'[1]Clasific por Obj del Gto'!H12+'[1]Clasific por Obj del Gto'!H20+'[1]Clasific por Obj del Gto'!H30</f>
        <v>22607134</v>
      </c>
      <c r="I12" s="8">
        <f>+F12-G12</f>
        <v>12923134</v>
      </c>
      <c r="J12" s="9" t="s">
        <v>16</v>
      </c>
    </row>
    <row r="13" spans="2:10" x14ac:dyDescent="0.3">
      <c r="B13" s="10"/>
      <c r="C13" s="11"/>
      <c r="D13" s="8"/>
      <c r="E13" s="8"/>
      <c r="F13" s="8"/>
      <c r="G13" s="8"/>
      <c r="H13" s="8"/>
      <c r="I13" s="8"/>
      <c r="J13" s="12"/>
    </row>
    <row r="14" spans="2:10" x14ac:dyDescent="0.3">
      <c r="B14" s="17" t="s">
        <v>17</v>
      </c>
      <c r="C14" s="18"/>
      <c r="D14" s="7">
        <f>+'[1]Clasific por Obj del Gto'!D50</f>
        <v>291170</v>
      </c>
      <c r="E14" s="7">
        <v>0</v>
      </c>
      <c r="F14" s="8">
        <f>+D14+E14</f>
        <v>291170</v>
      </c>
      <c r="G14" s="7">
        <f>+'[1]Clasific por Obj del Gto'!G50</f>
        <v>237901</v>
      </c>
      <c r="H14" s="7">
        <f>+'[1]Clasific por Obj del Gto'!H50</f>
        <v>267476</v>
      </c>
      <c r="I14" s="8">
        <f>+F14-G14</f>
        <v>53269</v>
      </c>
      <c r="J14" s="9" t="s">
        <v>18</v>
      </c>
    </row>
    <row r="15" spans="2:10" x14ac:dyDescent="0.3">
      <c r="B15" s="10"/>
      <c r="C15" s="11"/>
      <c r="D15" s="8"/>
      <c r="E15" s="8"/>
      <c r="F15" s="8"/>
      <c r="G15" s="8"/>
      <c r="H15" s="8"/>
      <c r="I15" s="8"/>
      <c r="J15" s="12"/>
    </row>
    <row r="16" spans="2:10" ht="39.75" customHeight="1" x14ac:dyDescent="0.3">
      <c r="B16" s="17" t="s">
        <v>19</v>
      </c>
      <c r="C16" s="18"/>
      <c r="D16" s="7">
        <v>0</v>
      </c>
      <c r="E16" s="7">
        <v>0</v>
      </c>
      <c r="F16" s="8">
        <f>IF(AND(D16&gt;=0,E16&gt;=0),(D16+E16),"-")</f>
        <v>0</v>
      </c>
      <c r="G16" s="7">
        <v>0</v>
      </c>
      <c r="H16" s="7"/>
      <c r="I16" s="8">
        <f>IF(AND(F16&gt;=0,G16&gt;=0),(F16-G16),"-")</f>
        <v>0</v>
      </c>
      <c r="J16" s="9">
        <v>9000</v>
      </c>
    </row>
    <row r="17" spans="2:10" x14ac:dyDescent="0.3">
      <c r="B17" s="10"/>
      <c r="C17" s="11"/>
      <c r="D17" s="8"/>
      <c r="E17" s="8"/>
      <c r="F17" s="8"/>
      <c r="G17" s="8"/>
      <c r="H17" s="8"/>
      <c r="I17" s="8"/>
      <c r="J17" s="12"/>
    </row>
    <row r="18" spans="2:10" x14ac:dyDescent="0.3">
      <c r="B18" s="17" t="s">
        <v>20</v>
      </c>
      <c r="C18" s="18"/>
      <c r="D18" s="7">
        <v>0</v>
      </c>
      <c r="E18" s="7">
        <v>0</v>
      </c>
      <c r="F18" s="8">
        <f>IF(AND(D18&gt;=0,E18&gt;=0),(D18+E18),"-")</f>
        <v>0</v>
      </c>
      <c r="G18" s="7">
        <v>0</v>
      </c>
      <c r="H18" s="7">
        <v>0</v>
      </c>
      <c r="I18" s="8">
        <f>IF(AND(F18&gt;=0,G18&gt;=0),(F18-G18),"-")</f>
        <v>0</v>
      </c>
      <c r="J18" s="9"/>
    </row>
    <row r="19" spans="2:10" x14ac:dyDescent="0.3">
      <c r="B19" s="10"/>
      <c r="C19" s="11"/>
      <c r="D19" s="8"/>
      <c r="E19" s="8"/>
      <c r="F19" s="8"/>
      <c r="G19" s="8"/>
      <c r="H19" s="8"/>
      <c r="I19" s="8"/>
      <c r="J19" s="12"/>
    </row>
    <row r="20" spans="2:10" x14ac:dyDescent="0.3">
      <c r="B20" s="17" t="s">
        <v>21</v>
      </c>
      <c r="C20" s="18"/>
      <c r="D20" s="7">
        <v>0</v>
      </c>
      <c r="E20" s="7">
        <v>0</v>
      </c>
      <c r="F20" s="8">
        <f>IF(AND(D20&gt;=0,E20&gt;=0),(D20+E20),"-")</f>
        <v>0</v>
      </c>
      <c r="G20" s="7">
        <v>0</v>
      </c>
      <c r="H20" s="7">
        <v>0</v>
      </c>
      <c r="I20" s="8">
        <f>IF(AND(F20&gt;=0,G20&gt;=0),(F20-G20),"-")</f>
        <v>0</v>
      </c>
      <c r="J20" s="9"/>
    </row>
    <row r="21" spans="2:10" x14ac:dyDescent="0.3">
      <c r="B21" s="13"/>
      <c r="C21" s="14"/>
      <c r="D21" s="15"/>
      <c r="E21" s="15"/>
      <c r="F21" s="15"/>
      <c r="G21" s="15"/>
      <c r="H21" s="15"/>
      <c r="I21" s="15"/>
      <c r="J21" s="12"/>
    </row>
    <row r="22" spans="2:10" x14ac:dyDescent="0.3">
      <c r="B22" s="13"/>
      <c r="C22" s="14" t="s">
        <v>22</v>
      </c>
      <c r="D22" s="16">
        <f t="shared" ref="D22:I22" si="0">SUM(D12+D14+D16)</f>
        <v>36373407</v>
      </c>
      <c r="E22" s="16">
        <f t="shared" si="0"/>
        <v>0</v>
      </c>
      <c r="F22" s="16">
        <f t="shared" si="0"/>
        <v>36373407</v>
      </c>
      <c r="G22" s="16">
        <f t="shared" si="0"/>
        <v>23397004</v>
      </c>
      <c r="H22" s="16">
        <f t="shared" si="0"/>
        <v>22874610</v>
      </c>
      <c r="I22" s="16">
        <f t="shared" si="0"/>
        <v>12976403</v>
      </c>
    </row>
  </sheetData>
  <mergeCells count="13">
    <mergeCell ref="B8:C10"/>
    <mergeCell ref="D8:H8"/>
    <mergeCell ref="I8:I9"/>
    <mergeCell ref="B2:I2"/>
    <mergeCell ref="B3:I3"/>
    <mergeCell ref="B4:I4"/>
    <mergeCell ref="B5:I5"/>
    <mergeCell ref="B6:I6"/>
    <mergeCell ref="B12:C12"/>
    <mergeCell ref="B14:C14"/>
    <mergeCell ref="B16:C16"/>
    <mergeCell ref="B18:C18"/>
    <mergeCell ref="B20:C20"/>
  </mergeCells>
  <pageMargins left="0.4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2017-04-07T21:23:40Z</dcterms:created>
  <dcterms:modified xsi:type="dcterms:W3CDTF">2017-04-08T01:22:28Z</dcterms:modified>
</cp:coreProperties>
</file>