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20115" windowHeight="11325"/>
  </bookViews>
  <sheets>
    <sheet name="Clasific Económica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20" i="1" l="1"/>
  <c r="I20" i="1" s="1"/>
  <c r="F18" i="1"/>
  <c r="I18" i="1" s="1"/>
  <c r="F16" i="1"/>
  <c r="I16" i="1" s="1"/>
  <c r="H14" i="1"/>
  <c r="G14" i="1"/>
  <c r="E14" i="1"/>
  <c r="D14" i="1"/>
  <c r="F14" i="1" s="1"/>
  <c r="I14" i="1" s="1"/>
  <c r="H12" i="1"/>
  <c r="H22" i="1" s="1"/>
  <c r="G12" i="1"/>
  <c r="G22" i="1" s="1"/>
  <c r="E12" i="1"/>
  <c r="E22" i="1" s="1"/>
  <c r="D12" i="1"/>
  <c r="F12" i="1" s="1"/>
  <c r="I12" i="1" l="1"/>
  <c r="I22" i="1" s="1"/>
  <c r="F22" i="1"/>
  <c r="D22" i="1"/>
</calcChain>
</file>

<file path=xl/sharedStrings.xml><?xml version="1.0" encoding="utf-8"?>
<sst xmlns="http://schemas.openxmlformats.org/spreadsheetml/2006/main" count="32" uniqueCount="32">
  <si>
    <t>Cuenta Pública 2019</t>
  </si>
  <si>
    <t>Fideicomiso Garante de la Orquesta Sinfóncia de Yucatán</t>
  </si>
  <si>
    <t>Estado Analítico del Ejercicio del Presupuesto de Egresos</t>
  </si>
  <si>
    <t>Clasificación Económica (por Tipo de Gasto)</t>
  </si>
  <si>
    <t>Del 1 de Enero al 31 de Diciembre de 2019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</si>
  <si>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</si>
  <si>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</si>
  <si>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</si>
  <si>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</si>
  <si>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</si>
  <si>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</si>
  <si>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</si>
  <si>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</si>
  <si>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</si>
  <si>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</si>
  <si>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</si>
  <si>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1000, 2000, 3000, 4000 y 8000</t>
  </si>
  <si>
    <t>Gasto de Capital</t>
  </si>
  <si>
    <t>5000, 6000 y 7000</t>
  </si>
  <si>
    <t>Amortización de la Deuda y Disminución de Pasivos</t>
  </si>
  <si>
    <t>Pensiones y jubilaciones</t>
  </si>
  <si>
    <t>Participaciones</t>
  </si>
  <si>
    <t>Total del Gasto</t>
  </si>
  <si>
    <t xml:space="preserve">           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</si>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</sst>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49">
    <xf numFmtId="0" fontId="0" fillId="0" borderId="0" xfId="0"/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3" borderId="0" xfId="0" applyFont="1" applyFill="1"/>
    <xf numFmtId="164" fontId="4" fillId="2" borderId="1" xfId="1" applyNumberFormat="1" applyFont="1" applyFill="1" applyBorder="1" applyAlignment="1" applyProtection="1">
      <alignment horizontal="left" vertical="center"/>
    </xf>
    <xf numFmtId="164" fontId="4" fillId="2" borderId="3" xfId="1" applyNumberFormat="1" applyFont="1" applyFill="1" applyBorder="1" applyAlignment="1" applyProtection="1">
      <alignment horizontal="left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left" vertical="center"/>
    </xf>
    <xf numFmtId="164" fontId="4" fillId="2" borderId="5" xfId="1" applyNumberFormat="1" applyFont="1" applyFill="1" applyBorder="1" applyAlignment="1" applyProtection="1">
      <alignment horizontal="left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 wrapText="1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left" vertical="center"/>
    </xf>
    <xf numFmtId="164" fontId="4" fillId="2" borderId="8" xfId="1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3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3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horizontal="left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5" fillId="3" borderId="6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justify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3" fontId="5" fillId="3" borderId="14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46</xdr:row>
      <xdr:rowOff>0</xdr:rowOff>
    </xdr:from>
    <xdr:to>
      <xdr:col>5</xdr:col>
      <xdr:colOff>771525</xdr:colOff>
      <xdr:row>46</xdr:row>
      <xdr:rowOff>0</xdr:rowOff>
    </xdr:to>
    <xdr:cxnSp macro="">
      <xdr:nvCxnSpPr>
        <xdr:cNvPr id="2" name="1 Conector recto"/>
        <xdr:cNvCxnSpPr/>
      </xdr:nvCxnSpPr>
      <xdr:spPr>
        <a:xfrm>
          <a:off x="2038350" y="8334375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31</xdr:row>
      <xdr:rowOff>133350</xdr:rowOff>
    </xdr:from>
    <xdr:to>
      <xdr:col>3</xdr:col>
      <xdr:colOff>504825</xdr:colOff>
      <xdr:row>31</xdr:row>
      <xdr:rowOff>133350</xdr:rowOff>
    </xdr:to>
    <xdr:cxnSp macro="">
      <xdr:nvCxnSpPr>
        <xdr:cNvPr id="3" name="2 Conector recto"/>
        <xdr:cNvCxnSpPr/>
      </xdr:nvCxnSpPr>
      <xdr:spPr>
        <a:xfrm>
          <a:off x="285750" y="6181725"/>
          <a:ext cx="2228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31</xdr:row>
      <xdr:rowOff>142875</xdr:rowOff>
    </xdr:from>
    <xdr:to>
      <xdr:col>8</xdr:col>
      <xdr:colOff>361950</xdr:colOff>
      <xdr:row>31</xdr:row>
      <xdr:rowOff>142875</xdr:rowOff>
    </xdr:to>
    <xdr:cxnSp macro="">
      <xdr:nvCxnSpPr>
        <xdr:cNvPr id="4" name="3 Conector recto"/>
        <xdr:cNvCxnSpPr/>
      </xdr:nvCxnSpPr>
      <xdr:spPr>
        <a:xfrm>
          <a:off x="4029075" y="6191250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9/ESTADOS%20FINANCIEROS/12%20Diciembre/Informaci&#243;n%20Presupuestaria%20Dic_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/>
      <sheetData sheetId="2"/>
      <sheetData sheetId="3">
        <row r="12">
          <cell r="D12">
            <v>28396564</v>
          </cell>
          <cell r="E12">
            <v>0</v>
          </cell>
          <cell r="G12">
            <v>27502233</v>
          </cell>
          <cell r="H12">
            <v>27502233</v>
          </cell>
        </row>
        <row r="20">
          <cell r="D20">
            <v>1264139</v>
          </cell>
          <cell r="E20">
            <v>0</v>
          </cell>
          <cell r="G20">
            <v>1123278</v>
          </cell>
          <cell r="H20">
            <v>1123278</v>
          </cell>
        </row>
        <row r="30">
          <cell r="D30">
            <v>12707347</v>
          </cell>
          <cell r="E30">
            <v>4070027</v>
          </cell>
          <cell r="G30">
            <v>15617634</v>
          </cell>
          <cell r="H30">
            <v>15446025</v>
          </cell>
        </row>
        <row r="50">
          <cell r="D50">
            <v>379500</v>
          </cell>
          <cell r="E50">
            <v>0</v>
          </cell>
          <cell r="G50">
            <v>378197</v>
          </cell>
          <cell r="H50">
            <v>378197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tabSelected="1" workbookViewId="0">
      <selection activeCell="B7" sqref="B7"/>
    </sheetView>
  </sheetViews>
  <sheetFormatPr baseColWidth="10" defaultRowHeight="15" x14ac:dyDescent="0.25"/>
  <cols>
    <col min="1" max="1" width="7.28515625" customWidth="1"/>
    <col min="5" max="5" width="13.42578125" customWidth="1"/>
    <col min="10" max="10" width="26.140625" hidden="1" customWidth="1"/>
  </cols>
  <sheetData>
    <row r="2" spans="2:10" x14ac:dyDescent="0.25">
      <c r="B2" s="1" t="s">
        <v>0</v>
      </c>
      <c r="C2" s="2"/>
      <c r="D2" s="2"/>
      <c r="E2" s="2"/>
      <c r="F2" s="2"/>
      <c r="G2" s="2"/>
      <c r="H2" s="2"/>
      <c r="I2" s="3"/>
    </row>
    <row r="3" spans="2:10" x14ac:dyDescent="0.25">
      <c r="B3" s="4" t="s">
        <v>1</v>
      </c>
      <c r="C3" s="5"/>
      <c r="D3" s="5"/>
      <c r="E3" s="5"/>
      <c r="F3" s="5"/>
      <c r="G3" s="5"/>
      <c r="H3" s="5"/>
      <c r="I3" s="6"/>
    </row>
    <row r="4" spans="2:10" x14ac:dyDescent="0.25">
      <c r="B4" s="7" t="s">
        <v>2</v>
      </c>
      <c r="C4" s="8"/>
      <c r="D4" s="8"/>
      <c r="E4" s="8"/>
      <c r="F4" s="8"/>
      <c r="G4" s="8"/>
      <c r="H4" s="8"/>
      <c r="I4" s="9"/>
    </row>
    <row r="5" spans="2:10" x14ac:dyDescent="0.25">
      <c r="B5" s="7" t="s">
        <v>3</v>
      </c>
      <c r="C5" s="8"/>
      <c r="D5" s="8"/>
      <c r="E5" s="8"/>
      <c r="F5" s="8"/>
      <c r="G5" s="8"/>
      <c r="H5" s="8"/>
      <c r="I5" s="9"/>
    </row>
    <row r="6" spans="2:10" x14ac:dyDescent="0.25">
      <c r="B6" s="10" t="s">
        <v>4</v>
      </c>
      <c r="C6" s="11"/>
      <c r="D6" s="11"/>
      <c r="E6" s="11"/>
      <c r="F6" s="11"/>
      <c r="G6" s="11"/>
      <c r="H6" s="11"/>
      <c r="I6" s="12"/>
    </row>
    <row r="7" spans="2:10" x14ac:dyDescent="0.25">
      <c r="B7" s="13"/>
      <c r="C7" s="13"/>
      <c r="D7" s="13"/>
      <c r="E7" s="13"/>
      <c r="F7" s="13"/>
      <c r="G7" s="13"/>
      <c r="H7" s="13"/>
      <c r="I7" s="13"/>
    </row>
    <row r="8" spans="2:10" x14ac:dyDescent="0.25">
      <c r="B8" s="14" t="s">
        <v>5</v>
      </c>
      <c r="C8" s="15"/>
      <c r="D8" s="16" t="s">
        <v>6</v>
      </c>
      <c r="E8" s="17"/>
      <c r="F8" s="17"/>
      <c r="G8" s="17"/>
      <c r="H8" s="18"/>
      <c r="I8" s="19" t="s">
        <v>7</v>
      </c>
    </row>
    <row r="9" spans="2:10" ht="24" x14ac:dyDescent="0.25">
      <c r="B9" s="20"/>
      <c r="C9" s="21"/>
      <c r="D9" s="22" t="s">
        <v>8</v>
      </c>
      <c r="E9" s="23" t="s">
        <v>9</v>
      </c>
      <c r="F9" s="22" t="s">
        <v>10</v>
      </c>
      <c r="G9" s="22" t="s">
        <v>11</v>
      </c>
      <c r="H9" s="22" t="s">
        <v>12</v>
      </c>
      <c r="I9" s="24"/>
    </row>
    <row r="10" spans="2:10" x14ac:dyDescent="0.25">
      <c r="B10" s="25"/>
      <c r="C10" s="26"/>
      <c r="D10" s="22">
        <v>1</v>
      </c>
      <c r="E10" s="22">
        <v>2</v>
      </c>
      <c r="F10" s="22" t="s">
        <v>13</v>
      </c>
      <c r="G10" s="22">
        <v>4</v>
      </c>
      <c r="H10" s="22">
        <v>5</v>
      </c>
      <c r="I10" s="22" t="s">
        <v>14</v>
      </c>
    </row>
    <row r="11" spans="2:10" x14ac:dyDescent="0.25">
      <c r="B11" s="27"/>
      <c r="C11" s="28"/>
      <c r="D11" s="29"/>
      <c r="E11" s="29"/>
      <c r="F11" s="29"/>
      <c r="G11" s="29"/>
      <c r="H11" s="29"/>
      <c r="I11" s="29"/>
    </row>
    <row r="12" spans="2:10" x14ac:dyDescent="0.25">
      <c r="B12" s="30" t="s">
        <v>15</v>
      </c>
      <c r="C12" s="31"/>
      <c r="D12" s="32">
        <f>+'[1]Clasific por Obj del Gto'!D12+'[1]Clasific por Obj del Gto'!D20+'[1]Clasific por Obj del Gto'!D30</f>
        <v>42368050</v>
      </c>
      <c r="E12" s="32">
        <f>+'[1]Clasific por Obj del Gto'!E30+'[1]Clasific por Obj del Gto'!E20+'[1]Clasific por Obj del Gto'!E12</f>
        <v>4070027</v>
      </c>
      <c r="F12" s="33">
        <f>+D12+E12</f>
        <v>46438077</v>
      </c>
      <c r="G12" s="32">
        <f>+'[1]Clasific por Obj del Gto'!G12+'[1]Clasific por Obj del Gto'!G20+'[1]Clasific por Obj del Gto'!G30</f>
        <v>44243145</v>
      </c>
      <c r="H12" s="32">
        <f>+'[1]Clasific por Obj del Gto'!H12+'[1]Clasific por Obj del Gto'!H20+'[1]Clasific por Obj del Gto'!H30</f>
        <v>44071536</v>
      </c>
      <c r="I12" s="33">
        <f>+F12-G12</f>
        <v>2194932</v>
      </c>
      <c r="J12" s="34" t="s">
        <v>16</v>
      </c>
    </row>
    <row r="13" spans="2:10" x14ac:dyDescent="0.25">
      <c r="B13" s="35"/>
      <c r="C13" s="36"/>
      <c r="D13" s="33"/>
      <c r="E13" s="33"/>
      <c r="F13" s="33"/>
      <c r="G13" s="33"/>
      <c r="H13" s="33"/>
      <c r="I13" s="33"/>
      <c r="J13" s="37"/>
    </row>
    <row r="14" spans="2:10" x14ac:dyDescent="0.25">
      <c r="B14" s="30" t="s">
        <v>17</v>
      </c>
      <c r="C14" s="31"/>
      <c r="D14" s="32">
        <f>+'[1]Clasific por Obj del Gto'!D50</f>
        <v>379500</v>
      </c>
      <c r="E14" s="32">
        <f>+'[1]Clasific por Obj del Gto'!E50</f>
        <v>0</v>
      </c>
      <c r="F14" s="33">
        <f>+D14+E14</f>
        <v>379500</v>
      </c>
      <c r="G14" s="32">
        <f>+'[1]Clasific por Obj del Gto'!G50</f>
        <v>378197</v>
      </c>
      <c r="H14" s="32">
        <f>+'[1]Clasific por Obj del Gto'!H50</f>
        <v>378197</v>
      </c>
      <c r="I14" s="33">
        <f>+F14-G14</f>
        <v>1303</v>
      </c>
      <c r="J14" s="34" t="s">
        <v>18</v>
      </c>
    </row>
    <row r="15" spans="2:10" x14ac:dyDescent="0.25">
      <c r="B15" s="35"/>
      <c r="C15" s="36"/>
      <c r="D15" s="33"/>
      <c r="E15" s="33"/>
      <c r="F15" s="33"/>
      <c r="G15" s="33"/>
      <c r="H15" s="33"/>
      <c r="I15" s="33"/>
      <c r="J15" s="37"/>
    </row>
    <row r="16" spans="2:10" ht="39.75" customHeight="1" x14ac:dyDescent="0.25">
      <c r="B16" s="30" t="s">
        <v>19</v>
      </c>
      <c r="C16" s="31"/>
      <c r="D16" s="32">
        <v>0</v>
      </c>
      <c r="E16" s="32">
        <v>0</v>
      </c>
      <c r="F16" s="33">
        <f>IF(AND(D16&gt;=0,E16&gt;=0),(D16+E16),"-")</f>
        <v>0</v>
      </c>
      <c r="G16" s="32">
        <v>0</v>
      </c>
      <c r="H16" s="32"/>
      <c r="I16" s="33">
        <f>IF(AND(F16&gt;=0,G16&gt;=0),(F16-G16),"-")</f>
        <v>0</v>
      </c>
      <c r="J16" s="34">
        <v>9000</v>
      </c>
    </row>
    <row r="17" spans="2:10" x14ac:dyDescent="0.25">
      <c r="B17" s="35"/>
      <c r="C17" s="36"/>
      <c r="D17" s="33"/>
      <c r="E17" s="33"/>
      <c r="F17" s="33"/>
      <c r="G17" s="33"/>
      <c r="H17" s="33"/>
      <c r="I17" s="33"/>
      <c r="J17" s="37"/>
    </row>
    <row r="18" spans="2:10" x14ac:dyDescent="0.25">
      <c r="B18" s="30" t="s">
        <v>20</v>
      </c>
      <c r="C18" s="31"/>
      <c r="D18" s="32">
        <v>0</v>
      </c>
      <c r="E18" s="32">
        <v>0</v>
      </c>
      <c r="F18" s="33">
        <f>IF(AND(D18&gt;=0,E18&gt;=0),(D18+E18),"-")</f>
        <v>0</v>
      </c>
      <c r="G18" s="32">
        <v>0</v>
      </c>
      <c r="H18" s="32">
        <v>0</v>
      </c>
      <c r="I18" s="33">
        <f>IF(AND(F18&gt;=0,G18&gt;=0),(F18-G18),"-")</f>
        <v>0</v>
      </c>
      <c r="J18" s="34"/>
    </row>
    <row r="19" spans="2:10" x14ac:dyDescent="0.25">
      <c r="B19" s="35"/>
      <c r="C19" s="36"/>
      <c r="D19" s="33"/>
      <c r="E19" s="33"/>
      <c r="F19" s="33"/>
      <c r="G19" s="33"/>
      <c r="H19" s="33"/>
      <c r="I19" s="33"/>
      <c r="J19" s="37"/>
    </row>
    <row r="20" spans="2:10" x14ac:dyDescent="0.25">
      <c r="B20" s="30" t="s">
        <v>21</v>
      </c>
      <c r="C20" s="31"/>
      <c r="D20" s="32">
        <v>0</v>
      </c>
      <c r="E20" s="32">
        <v>0</v>
      </c>
      <c r="F20" s="33">
        <f>IF(AND(D20&gt;=0,E20&gt;=0),(D20+E20),"-")</f>
        <v>0</v>
      </c>
      <c r="G20" s="32">
        <v>0</v>
      </c>
      <c r="H20" s="32">
        <v>0</v>
      </c>
      <c r="I20" s="33">
        <f>IF(AND(F20&gt;=0,G20&gt;=0),(F20-G20),"-")</f>
        <v>0</v>
      </c>
      <c r="J20" s="34"/>
    </row>
    <row r="21" spans="2:10" x14ac:dyDescent="0.25">
      <c r="B21" s="38"/>
      <c r="C21" s="39"/>
      <c r="D21" s="40"/>
      <c r="E21" s="40"/>
      <c r="F21" s="40"/>
      <c r="G21" s="40"/>
      <c r="H21" s="40"/>
      <c r="I21" s="40"/>
      <c r="J21" s="37"/>
    </row>
    <row r="22" spans="2:10" ht="22.5" x14ac:dyDescent="0.25">
      <c r="B22" s="38"/>
      <c r="C22" s="39" t="s">
        <v>22</v>
      </c>
      <c r="D22" s="41">
        <f t="shared" ref="D22:I22" si="0">SUM(D12+D14+D16)</f>
        <v>42747550</v>
      </c>
      <c r="E22" s="41">
        <f t="shared" si="0"/>
        <v>4070027</v>
      </c>
      <c r="F22" s="41">
        <f t="shared" si="0"/>
        <v>46817577</v>
      </c>
      <c r="G22" s="41">
        <f t="shared" si="0"/>
        <v>44621342</v>
      </c>
      <c r="H22" s="41">
        <f t="shared" si="0"/>
        <v>44449733</v>
      </c>
      <c r="I22" s="41">
        <f t="shared" si="0"/>
        <v>2196235</v>
      </c>
    </row>
    <row r="24" spans="2:10" hidden="1" x14ac:dyDescent="0.25"/>
    <row r="25" spans="2:10" hidden="1" x14ac:dyDescent="0.25"/>
    <row r="26" spans="2:10" x14ac:dyDescent="0.25">
      <c r="B26" s="42" t="s">
        <v>23</v>
      </c>
      <c r="C26" s="43"/>
      <c r="F26" s="44" t="s">
        <v>24</v>
      </c>
      <c r="G26" s="45"/>
      <c r="H26" s="45"/>
      <c r="I26" s="45"/>
    </row>
    <row r="32" spans="2:10" x14ac:dyDescent="0.25">
      <c r="B32" s="46"/>
      <c r="C32" s="46"/>
      <c r="F32" s="47"/>
      <c r="G32" s="47"/>
      <c r="H32" s="47"/>
      <c r="I32" s="47"/>
    </row>
    <row r="33" spans="1:9" x14ac:dyDescent="0.25">
      <c r="A33" s="48" t="s">
        <v>25</v>
      </c>
      <c r="B33" s="48"/>
      <c r="C33" s="48"/>
      <c r="D33" s="48"/>
      <c r="F33" s="44" t="s">
        <v>26</v>
      </c>
      <c r="G33" s="45"/>
      <c r="H33" s="45"/>
      <c r="I33" s="45"/>
    </row>
    <row r="34" spans="1:9" x14ac:dyDescent="0.25">
      <c r="A34" s="44" t="s">
        <v>27</v>
      </c>
      <c r="B34" s="44"/>
      <c r="C34" s="44"/>
      <c r="D34" s="44"/>
      <c r="F34" s="44" t="s">
        <v>28</v>
      </c>
      <c r="G34" s="45"/>
      <c r="H34" s="45"/>
      <c r="I34" s="45"/>
    </row>
    <row r="37" spans="1:9" hidden="1" x14ac:dyDescent="0.25"/>
    <row r="38" spans="1:9" hidden="1" x14ac:dyDescent="0.25"/>
    <row r="39" spans="1:9" hidden="1" x14ac:dyDescent="0.25"/>
    <row r="40" spans="1:9" x14ac:dyDescent="0.25">
      <c r="D40" s="42" t="s">
        <v>29</v>
      </c>
      <c r="E40" s="43"/>
      <c r="F40" s="43"/>
      <c r="G40" s="43"/>
    </row>
    <row r="46" spans="1:9" x14ac:dyDescent="0.25">
      <c r="D46" s="47"/>
      <c r="E46" s="47"/>
      <c r="F46" s="47"/>
      <c r="G46" s="47"/>
    </row>
    <row r="47" spans="1:9" x14ac:dyDescent="0.25">
      <c r="D47" s="42" t="s">
        <v>30</v>
      </c>
      <c r="E47" s="43"/>
      <c r="F47" s="43"/>
      <c r="G47" s="43"/>
    </row>
    <row r="48" spans="1:9" x14ac:dyDescent="0.25">
      <c r="D48" s="42" t="s">
        <v>31</v>
      </c>
      <c r="E48" s="43"/>
      <c r="F48" s="43"/>
      <c r="G48" s="43"/>
    </row>
  </sheetData>
  <mergeCells count="24">
    <mergeCell ref="D40:G40"/>
    <mergeCell ref="D46:G46"/>
    <mergeCell ref="D47:G47"/>
    <mergeCell ref="D48:G48"/>
    <mergeCell ref="F26:I26"/>
    <mergeCell ref="F32:I32"/>
    <mergeCell ref="A33:D33"/>
    <mergeCell ref="F33:I33"/>
    <mergeCell ref="A34:D34"/>
    <mergeCell ref="F34:I34"/>
    <mergeCell ref="B12:C12"/>
    <mergeCell ref="B14:C14"/>
    <mergeCell ref="B16:C16"/>
    <mergeCell ref="B18:C18"/>
    <mergeCell ref="B20:C20"/>
    <mergeCell ref="B26:C26"/>
    <mergeCell ref="B2:I2"/>
    <mergeCell ref="B3:I3"/>
    <mergeCell ref="B4:I4"/>
    <mergeCell ref="B5:I5"/>
    <mergeCell ref="B6:I6"/>
    <mergeCell ref="B8:C10"/>
    <mergeCell ref="D8:H8"/>
    <mergeCell ref="I8:I9"/>
  </mergeCells>
  <pageMargins left="0.4" right="0.1574803149606299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Económica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2020-01-29T22:59:38Z</dcterms:created>
  <dcterms:modified xsi:type="dcterms:W3CDTF">2020-01-29T23:00:00Z</dcterms:modified>
</cp:coreProperties>
</file>