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915" windowHeight="9540"/>
  </bookViews>
  <sheets>
    <sheet name="Edo de Variac 2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5621"/>
</workbook>
</file>

<file path=xl/calcChain.xml><?xml version="1.0" encoding="utf-8"?>
<calcChain xmlns="http://schemas.openxmlformats.org/spreadsheetml/2006/main">
  <c r="M45" i="1" l="1"/>
  <c r="M43" i="1" s="1"/>
  <c r="M44" i="1"/>
  <c r="L43" i="1"/>
  <c r="K43" i="1"/>
  <c r="I43" i="1"/>
  <c r="H43" i="1"/>
  <c r="G43" i="1"/>
  <c r="F43" i="1"/>
  <c r="E43" i="1"/>
  <c r="M41" i="1"/>
  <c r="N40" i="1"/>
  <c r="M40" i="1"/>
  <c r="N39" i="1"/>
  <c r="M39" i="1"/>
  <c r="N38" i="1"/>
  <c r="I38" i="1"/>
  <c r="G38" i="1"/>
  <c r="M38" i="1" s="1"/>
  <c r="I37" i="1"/>
  <c r="M37" i="1" s="1"/>
  <c r="L36" i="1"/>
  <c r="K36" i="1"/>
  <c r="H36" i="1"/>
  <c r="G36" i="1"/>
  <c r="F36" i="1"/>
  <c r="E36" i="1"/>
  <c r="N34" i="1"/>
  <c r="M34" i="1"/>
  <c r="N33" i="1"/>
  <c r="M33" i="1"/>
  <c r="F33" i="1"/>
  <c r="F31" i="1" s="1"/>
  <c r="N31" i="1" s="1"/>
  <c r="N32" i="1"/>
  <c r="M32" i="1"/>
  <c r="L31" i="1"/>
  <c r="K31" i="1"/>
  <c r="J31" i="1"/>
  <c r="I31" i="1"/>
  <c r="H31" i="1"/>
  <c r="G31" i="1"/>
  <c r="E31" i="1"/>
  <c r="M31" i="1" s="1"/>
  <c r="M27" i="1"/>
  <c r="M26" i="1"/>
  <c r="M25" i="1" s="1"/>
  <c r="K25" i="1"/>
  <c r="I25" i="1"/>
  <c r="G25" i="1"/>
  <c r="E25" i="1"/>
  <c r="G23" i="1"/>
  <c r="M23" i="1" s="1"/>
  <c r="N22" i="1"/>
  <c r="M22" i="1"/>
  <c r="N21" i="1"/>
  <c r="M21" i="1"/>
  <c r="G20" i="1"/>
  <c r="M20" i="1" s="1"/>
  <c r="M19" i="1"/>
  <c r="N19" i="1" s="1"/>
  <c r="H19" i="1"/>
  <c r="K18" i="1"/>
  <c r="J18" i="1"/>
  <c r="I18" i="1"/>
  <c r="F18" i="1"/>
  <c r="F25" i="1" s="1"/>
  <c r="E18" i="1"/>
  <c r="N16" i="1"/>
  <c r="M16" i="1"/>
  <c r="N15" i="1"/>
  <c r="M15" i="1"/>
  <c r="N14" i="1"/>
  <c r="M14" i="1"/>
  <c r="M13" i="1" s="1"/>
  <c r="K13" i="1"/>
  <c r="K29" i="1" s="1"/>
  <c r="K47" i="1" s="1"/>
  <c r="I13" i="1"/>
  <c r="I29" i="1" s="1"/>
  <c r="G13" i="1"/>
  <c r="E13" i="1"/>
  <c r="E29" i="1" s="1"/>
  <c r="E47" i="1" s="1"/>
  <c r="G29" i="1" l="1"/>
  <c r="G47" i="1" s="1"/>
  <c r="N20" i="1"/>
  <c r="L18" i="1"/>
  <c r="M36" i="1"/>
  <c r="N36" i="1" s="1"/>
  <c r="N37" i="1"/>
  <c r="I47" i="1"/>
  <c r="F47" i="1"/>
  <c r="M29" i="1"/>
  <c r="M47" i="1" s="1"/>
  <c r="N47" i="1" s="1"/>
  <c r="N13" i="1"/>
  <c r="N25" i="1" s="1"/>
  <c r="J13" i="1"/>
  <c r="G18" i="1"/>
  <c r="H20" i="1"/>
  <c r="H18" i="1" s="1"/>
  <c r="J37" i="1"/>
  <c r="H13" i="1"/>
  <c r="M18" i="1"/>
  <c r="N18" i="1" s="1"/>
  <c r="I36" i="1"/>
  <c r="J43" i="1" l="1"/>
  <c r="J36" i="1"/>
  <c r="H25" i="1"/>
  <c r="H29" i="1"/>
  <c r="H47" i="1" s="1"/>
  <c r="J25" i="1"/>
  <c r="J29" i="1" s="1"/>
  <c r="J47" i="1" s="1"/>
  <c r="L25" i="1"/>
  <c r="L29" i="1"/>
  <c r="L47" i="1" s="1"/>
</calcChain>
</file>

<file path=xl/sharedStrings.xml><?xml version="1.0" encoding="utf-8"?>
<sst xmlns="http://schemas.openxmlformats.org/spreadsheetml/2006/main" count="52" uniqueCount="43">
  <si>
    <t>Cuenta Pública 2021</t>
  </si>
  <si>
    <t>Estado de Variación en la Hacienda Pública</t>
  </si>
  <si>
    <t>Del 1o. de Enero al 31 de Mayo de 2021</t>
  </si>
  <si>
    <t>(Miles de pesos)</t>
  </si>
  <si>
    <t>Ente Público:</t>
  </si>
  <si>
    <t>FIDEICOMISO GARANTE DE LA ORQUESTA SINFÓNICA DE YUCATÁN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</si>
  <si>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</si>
  <si>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</si>
  <si>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</si>
  <si>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</si>
  <si>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</si>
  <si>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Esceso o Insuficiencia en la Actualización de la Hacienda Pública/Patrimonio</t>
  </si>
  <si>
    <t>TOTAL</t>
  </si>
  <si>
    <t>Hacienda Pública / PatrimonioContribuido Neto 2019</t>
  </si>
  <si>
    <t xml:space="preserve">Aportaciones </t>
  </si>
  <si>
    <r>
      <t xml:space="preserve">Donaciones de Capital </t>
    </r>
    <r>
      <rPr>
        <b/>
        <sz val="9"/>
        <rFont val="Arial"/>
        <family val="2"/>
      </rPr>
      <t>(Nota 3.1.1)</t>
    </r>
  </si>
  <si>
    <t>Actualización de la Hacienda Pública/Patrimonio</t>
  </si>
  <si>
    <t>Hacienda Pública/Patrimonio Generado Neto 2019</t>
  </si>
  <si>
    <r>
      <t xml:space="preserve">Resultados del Ejercicio (Ahorro/Desahorro) </t>
    </r>
    <r>
      <rPr>
        <b/>
        <sz val="9"/>
        <rFont val="Arial"/>
        <family val="2"/>
      </rPr>
      <t>(Nota 3.1.2)</t>
    </r>
  </si>
  <si>
    <r>
      <t xml:space="preserve">Resultados de Ejercicios Anteriores </t>
    </r>
    <r>
      <rPr>
        <b/>
        <sz val="9"/>
        <rFont val="Arial"/>
        <family val="2"/>
      </rPr>
      <t>(Nota 3.1.2)</t>
    </r>
  </si>
  <si>
    <t xml:space="preserve">Revalúos  </t>
  </si>
  <si>
    <t>Reservas</t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</si>
  <si>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</si>
  <si>
    <t>Exceso o Insuficiencia en la Actualización de la Hacienda Pública/Patrimonio Neto 2017 (Nota 3.2.4)</t>
  </si>
  <si>
    <t>Resultado por posición Monetaria</t>
  </si>
  <si>
    <t>Resultado por Tenencia de Activos no Monetarios</t>
  </si>
  <si>
    <t>Hacienda Pública / Patrimonio Neto Final del Ejercicio 2019</t>
  </si>
  <si>
    <t>Cambios en la Hacienda Pública/Patrimonio Contribuido Neto del Ejercicio 2020</t>
  </si>
  <si>
    <t>Aportaciones</t>
  </si>
  <si>
    <t>Variaciones de la Hacienda Pública/Patrimonio Generado Neto del Ejercicio 2020</t>
  </si>
  <si>
    <r>
      <t xml:space="preserve">Resultados del Ejercicio (Ahorro/Desahorro, </t>
    </r>
    <r>
      <rPr>
        <b/>
        <sz val="9"/>
        <rFont val="Arial"/>
        <family val="2"/>
      </rPr>
      <t>Nota 3.1.4</t>
    </r>
    <r>
      <rPr>
        <sz val="9"/>
        <rFont val="Arial"/>
        <family val="2"/>
      </rPr>
      <t>)</t>
    </r>
  </si>
  <si>
    <t>Cambios en el Exceso o Insuficiencia en la Actualización de la Hacienda Pública/Patrimonio Neto 2018</t>
  </si>
  <si>
    <t>Saldo Neto en la Hacienda Pública / Patrimonio 2021</t>
  </si>
  <si>
    <t>Bajo protesta de decir verdad declaramos que los Estados Financieros y sus Notas son razonablemente correctos y responsabilidad del emisor</t>
  </si>
  <si>
    <t xml:space="preserve">                       Elaboroó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</si>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</sst>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0" xfId="0" applyNumberFormat="1" applyFont="1" applyFill="1" applyBorder="1" applyAlignment="1" applyProtection="1">
      <alignment horizontal="right" vertical="top"/>
    </xf>
    <xf numFmtId="3" fontId="0" fillId="0" borderId="0" xfId="0" applyNumberFormat="1"/>
    <xf numFmtId="0" fontId="6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3" fontId="8" fillId="2" borderId="7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43" fontId="0" fillId="0" borderId="0" xfId="1" applyFont="1"/>
    <xf numFmtId="43" fontId="0" fillId="0" borderId="0" xfId="0" applyNumberFormat="1"/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Alignment="1">
      <alignment horizontal="center"/>
    </xf>
    <xf numFmtId="0" fontId="0" fillId="2" borderId="0" xfId="0" applyFill="1"/>
    <xf numFmtId="43" fontId="6" fillId="2" borderId="0" xfId="1" applyFont="1" applyFill="1" applyBorder="1" applyAlignment="1"/>
    <xf numFmtId="0" fontId="6" fillId="2" borderId="0" xfId="0" applyFont="1" applyFill="1" applyBorder="1" applyAlignment="1" applyProtection="1">
      <alignment horizontal="center" vertical="center"/>
      <protection locked="0"/>
    </xf>
    <xf numFmtId="43" fontId="6" fillId="2" borderId="0" xfId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43" fontId="6" fillId="2" borderId="1" xfId="1" applyFont="1" applyFill="1" applyBorder="1"/>
    <xf numFmtId="0" fontId="0" fillId="2" borderId="1" xfId="0" applyFill="1" applyBorder="1"/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center" vertical="top"/>
      <protection locked="0"/>
    </xf>
    <xf numFmtId="43" fontId="6" fillId="2" borderId="0" xfId="1" applyFont="1" applyFill="1" applyBorder="1" applyAlignment="1">
      <alignment horizontal="center" vertical="top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54</xdr:row>
      <xdr:rowOff>0</xdr:rowOff>
    </xdr:from>
    <xdr:to>
      <xdr:col>3</xdr:col>
      <xdr:colOff>1266825</xdr:colOff>
      <xdr:row>54</xdr:row>
      <xdr:rowOff>0</xdr:rowOff>
    </xdr:to>
    <xdr:cxnSp macro="">
      <xdr:nvCxnSpPr>
        <xdr:cNvPr id="2" name="1 Conector recto"/>
        <xdr:cNvCxnSpPr/>
      </xdr:nvCxnSpPr>
      <xdr:spPr>
        <a:xfrm>
          <a:off x="76200" y="10077450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5%20Mayo/Informaci&#243;n%20Contable%20May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-5353499</v>
          </cell>
        </row>
        <row r="55">
          <cell r="L55">
            <v>2127712</v>
          </cell>
        </row>
      </sheetData>
      <sheetData sheetId="1"/>
      <sheetData sheetId="2"/>
      <sheetData sheetId="3"/>
      <sheetData sheetId="4"/>
      <sheetData sheetId="5">
        <row r="67">
          <cell r="E67">
            <v>2806589</v>
          </cell>
        </row>
        <row r="68">
          <cell r="E68">
            <v>10392555</v>
          </cell>
        </row>
      </sheetData>
      <sheetData sheetId="6">
        <row r="47">
          <cell r="L47">
            <v>2806589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60"/>
  <sheetViews>
    <sheetView tabSelected="1" topLeftCell="A22" workbookViewId="0">
      <selection activeCell="C48" sqref="C48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5.710937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17.85546875" hidden="1" customWidth="1"/>
    <col min="15" max="15" width="4.5703125" customWidth="1"/>
    <col min="16" max="16" width="3" customWidth="1"/>
    <col min="17" max="261" width="11.42578125" hidden="1"/>
    <col min="262" max="262" width="3.42578125" customWidth="1"/>
    <col min="263" max="263" width="3.7109375" customWidth="1"/>
    <col min="264" max="264" width="11.42578125" customWidth="1"/>
    <col min="265" max="265" width="46.140625" customWidth="1"/>
    <col min="266" max="270" width="21" customWidth="1"/>
    <col min="271" max="271" width="4.5703125" customWidth="1"/>
    <col min="272" max="272" width="3" customWidth="1"/>
    <col min="273" max="517" width="11.42578125" hidden="1"/>
    <col min="518" max="518" width="3.42578125" customWidth="1"/>
    <col min="519" max="519" width="3.7109375" customWidth="1"/>
    <col min="520" max="520" width="11.42578125" customWidth="1"/>
    <col min="521" max="521" width="46.140625" customWidth="1"/>
    <col min="522" max="526" width="21" customWidth="1"/>
    <col min="527" max="527" width="4.5703125" customWidth="1"/>
    <col min="528" max="528" width="3" customWidth="1"/>
    <col min="529" max="773" width="11.42578125" hidden="1"/>
    <col min="774" max="774" width="3.42578125" customWidth="1"/>
    <col min="775" max="775" width="3.7109375" customWidth="1"/>
    <col min="776" max="776" width="11.42578125" customWidth="1"/>
    <col min="777" max="777" width="46.140625" customWidth="1"/>
    <col min="778" max="782" width="21" customWidth="1"/>
    <col min="783" max="783" width="4.5703125" customWidth="1"/>
    <col min="784" max="784" width="3" customWidth="1"/>
    <col min="785" max="1029" width="11.42578125" hidden="1"/>
    <col min="1030" max="1030" width="3.42578125" customWidth="1"/>
    <col min="1031" max="1031" width="3.7109375" customWidth="1"/>
    <col min="1032" max="1032" width="11.42578125" customWidth="1"/>
    <col min="1033" max="1033" width="46.140625" customWidth="1"/>
    <col min="1034" max="1038" width="21" customWidth="1"/>
    <col min="1039" max="1039" width="4.5703125" customWidth="1"/>
    <col min="1040" max="1040" width="3" customWidth="1"/>
    <col min="1041" max="1285" width="11.42578125" hidden="1"/>
    <col min="1286" max="1286" width="3.42578125" customWidth="1"/>
    <col min="1287" max="1287" width="3.7109375" customWidth="1"/>
    <col min="1288" max="1288" width="11.42578125" customWidth="1"/>
    <col min="1289" max="1289" width="46.140625" customWidth="1"/>
    <col min="1290" max="1294" width="21" customWidth="1"/>
    <col min="1295" max="1295" width="4.5703125" customWidth="1"/>
    <col min="1296" max="1296" width="3" customWidth="1"/>
    <col min="1297" max="1541" width="11.42578125" hidden="1"/>
    <col min="1542" max="1542" width="3.42578125" customWidth="1"/>
    <col min="1543" max="1543" width="3.7109375" customWidth="1"/>
    <col min="1544" max="1544" width="11.42578125" customWidth="1"/>
    <col min="1545" max="1545" width="46.140625" customWidth="1"/>
    <col min="1546" max="1550" width="21" customWidth="1"/>
    <col min="1551" max="1551" width="4.5703125" customWidth="1"/>
    <col min="1552" max="1552" width="3" customWidth="1"/>
    <col min="1553" max="1797" width="11.42578125" hidden="1"/>
    <col min="1798" max="1798" width="3.42578125" customWidth="1"/>
    <col min="1799" max="1799" width="3.7109375" customWidth="1"/>
    <col min="1800" max="1800" width="11.42578125" customWidth="1"/>
    <col min="1801" max="1801" width="46.140625" customWidth="1"/>
    <col min="1802" max="1806" width="21" customWidth="1"/>
    <col min="1807" max="1807" width="4.5703125" customWidth="1"/>
    <col min="1808" max="1808" width="3" customWidth="1"/>
    <col min="1809" max="2053" width="11.42578125" hidden="1"/>
    <col min="2054" max="2054" width="3.42578125" customWidth="1"/>
    <col min="2055" max="2055" width="3.7109375" customWidth="1"/>
    <col min="2056" max="2056" width="11.42578125" customWidth="1"/>
    <col min="2057" max="2057" width="46.140625" customWidth="1"/>
    <col min="2058" max="2062" width="21" customWidth="1"/>
    <col min="2063" max="2063" width="4.5703125" customWidth="1"/>
    <col min="2064" max="2064" width="3" customWidth="1"/>
    <col min="2065" max="2309" width="11.42578125" hidden="1"/>
    <col min="2310" max="2310" width="3.42578125" customWidth="1"/>
    <col min="2311" max="2311" width="3.7109375" customWidth="1"/>
    <col min="2312" max="2312" width="11.42578125" customWidth="1"/>
    <col min="2313" max="2313" width="46.140625" customWidth="1"/>
    <col min="2314" max="2318" width="21" customWidth="1"/>
    <col min="2319" max="2319" width="4.5703125" customWidth="1"/>
    <col min="2320" max="2320" width="3" customWidth="1"/>
    <col min="2321" max="2565" width="11.42578125" hidden="1"/>
    <col min="2566" max="2566" width="3.42578125" customWidth="1"/>
    <col min="2567" max="2567" width="3.7109375" customWidth="1"/>
    <col min="2568" max="2568" width="11.42578125" customWidth="1"/>
    <col min="2569" max="2569" width="46.140625" customWidth="1"/>
    <col min="2570" max="2574" width="21" customWidth="1"/>
    <col min="2575" max="2575" width="4.5703125" customWidth="1"/>
    <col min="2576" max="2576" width="3" customWidth="1"/>
    <col min="2577" max="2821" width="11.42578125" hidden="1"/>
    <col min="2822" max="2822" width="3.42578125" customWidth="1"/>
    <col min="2823" max="2823" width="3.7109375" customWidth="1"/>
    <col min="2824" max="2824" width="11.42578125" customWidth="1"/>
    <col min="2825" max="2825" width="46.140625" customWidth="1"/>
    <col min="2826" max="2830" width="21" customWidth="1"/>
    <col min="2831" max="2831" width="4.5703125" customWidth="1"/>
    <col min="2832" max="2832" width="3" customWidth="1"/>
    <col min="2833" max="3077" width="11.42578125" hidden="1"/>
    <col min="3078" max="3078" width="3.42578125" customWidth="1"/>
    <col min="3079" max="3079" width="3.7109375" customWidth="1"/>
    <col min="3080" max="3080" width="11.42578125" customWidth="1"/>
    <col min="3081" max="3081" width="46.140625" customWidth="1"/>
    <col min="3082" max="3086" width="21" customWidth="1"/>
    <col min="3087" max="3087" width="4.5703125" customWidth="1"/>
    <col min="3088" max="3088" width="3" customWidth="1"/>
    <col min="3089" max="3333" width="11.42578125" hidden="1"/>
    <col min="3334" max="3334" width="3.42578125" customWidth="1"/>
    <col min="3335" max="3335" width="3.7109375" customWidth="1"/>
    <col min="3336" max="3336" width="11.42578125" customWidth="1"/>
    <col min="3337" max="3337" width="46.140625" customWidth="1"/>
    <col min="3338" max="3342" width="21" customWidth="1"/>
    <col min="3343" max="3343" width="4.5703125" customWidth="1"/>
    <col min="3344" max="3344" width="3" customWidth="1"/>
    <col min="3345" max="3589" width="11.42578125" hidden="1"/>
    <col min="3590" max="3590" width="3.42578125" customWidth="1"/>
    <col min="3591" max="3591" width="3.7109375" customWidth="1"/>
    <col min="3592" max="3592" width="11.42578125" customWidth="1"/>
    <col min="3593" max="3593" width="46.140625" customWidth="1"/>
    <col min="3594" max="3598" width="21" customWidth="1"/>
    <col min="3599" max="3599" width="4.5703125" customWidth="1"/>
    <col min="3600" max="3600" width="3" customWidth="1"/>
    <col min="3601" max="3845" width="11.42578125" hidden="1"/>
    <col min="3846" max="3846" width="3.42578125" customWidth="1"/>
    <col min="3847" max="3847" width="3.7109375" customWidth="1"/>
    <col min="3848" max="3848" width="11.42578125" customWidth="1"/>
    <col min="3849" max="3849" width="46.140625" customWidth="1"/>
    <col min="3850" max="3854" width="21" customWidth="1"/>
    <col min="3855" max="3855" width="4.5703125" customWidth="1"/>
    <col min="3856" max="3856" width="3" customWidth="1"/>
    <col min="3857" max="4101" width="11.42578125" hidden="1"/>
    <col min="4102" max="4102" width="3.42578125" customWidth="1"/>
    <col min="4103" max="4103" width="3.7109375" customWidth="1"/>
    <col min="4104" max="4104" width="11.42578125" customWidth="1"/>
    <col min="4105" max="4105" width="46.140625" customWidth="1"/>
    <col min="4106" max="4110" width="21" customWidth="1"/>
    <col min="4111" max="4111" width="4.5703125" customWidth="1"/>
    <col min="4112" max="4112" width="3" customWidth="1"/>
    <col min="4113" max="4357" width="11.42578125" hidden="1"/>
    <col min="4358" max="4358" width="3.42578125" customWidth="1"/>
    <col min="4359" max="4359" width="3.7109375" customWidth="1"/>
    <col min="4360" max="4360" width="11.42578125" customWidth="1"/>
    <col min="4361" max="4361" width="46.140625" customWidth="1"/>
    <col min="4362" max="4366" width="21" customWidth="1"/>
    <col min="4367" max="4367" width="4.5703125" customWidth="1"/>
    <col min="4368" max="4368" width="3" customWidth="1"/>
    <col min="4369" max="4613" width="11.42578125" hidden="1"/>
    <col min="4614" max="4614" width="3.42578125" customWidth="1"/>
    <col min="4615" max="4615" width="3.7109375" customWidth="1"/>
    <col min="4616" max="4616" width="11.42578125" customWidth="1"/>
    <col min="4617" max="4617" width="46.140625" customWidth="1"/>
    <col min="4618" max="4622" width="21" customWidth="1"/>
    <col min="4623" max="4623" width="4.5703125" customWidth="1"/>
    <col min="4624" max="4624" width="3" customWidth="1"/>
    <col min="4625" max="4869" width="11.42578125" hidden="1"/>
    <col min="4870" max="4870" width="3.42578125" customWidth="1"/>
    <col min="4871" max="4871" width="3.7109375" customWidth="1"/>
    <col min="4872" max="4872" width="11.42578125" customWidth="1"/>
    <col min="4873" max="4873" width="46.140625" customWidth="1"/>
    <col min="4874" max="4878" width="21" customWidth="1"/>
    <col min="4879" max="4879" width="4.5703125" customWidth="1"/>
    <col min="4880" max="4880" width="3" customWidth="1"/>
    <col min="4881" max="5125" width="11.42578125" hidden="1"/>
    <col min="5126" max="5126" width="3.42578125" customWidth="1"/>
    <col min="5127" max="5127" width="3.7109375" customWidth="1"/>
    <col min="5128" max="5128" width="11.42578125" customWidth="1"/>
    <col min="5129" max="5129" width="46.140625" customWidth="1"/>
    <col min="5130" max="5134" width="21" customWidth="1"/>
    <col min="5135" max="5135" width="4.5703125" customWidth="1"/>
    <col min="5136" max="5136" width="3" customWidth="1"/>
    <col min="5137" max="5381" width="11.42578125" hidden="1"/>
    <col min="5382" max="5382" width="3.42578125" customWidth="1"/>
    <col min="5383" max="5383" width="3.7109375" customWidth="1"/>
    <col min="5384" max="5384" width="11.42578125" customWidth="1"/>
    <col min="5385" max="5385" width="46.140625" customWidth="1"/>
    <col min="5386" max="5390" width="21" customWidth="1"/>
    <col min="5391" max="5391" width="4.5703125" customWidth="1"/>
    <col min="5392" max="5392" width="3" customWidth="1"/>
    <col min="5393" max="5637" width="11.42578125" hidden="1"/>
    <col min="5638" max="5638" width="3.42578125" customWidth="1"/>
    <col min="5639" max="5639" width="3.7109375" customWidth="1"/>
    <col min="5640" max="5640" width="11.42578125" customWidth="1"/>
    <col min="5641" max="5641" width="46.140625" customWidth="1"/>
    <col min="5642" max="5646" width="21" customWidth="1"/>
    <col min="5647" max="5647" width="4.5703125" customWidth="1"/>
    <col min="5648" max="5648" width="3" customWidth="1"/>
    <col min="5649" max="5893" width="11.42578125" hidden="1"/>
    <col min="5894" max="5894" width="3.42578125" customWidth="1"/>
    <col min="5895" max="5895" width="3.7109375" customWidth="1"/>
    <col min="5896" max="5896" width="11.42578125" customWidth="1"/>
    <col min="5897" max="5897" width="46.140625" customWidth="1"/>
    <col min="5898" max="5902" width="21" customWidth="1"/>
    <col min="5903" max="5903" width="4.5703125" customWidth="1"/>
    <col min="5904" max="5904" width="3" customWidth="1"/>
    <col min="5905" max="6149" width="11.42578125" hidden="1"/>
    <col min="6150" max="6150" width="3.42578125" customWidth="1"/>
    <col min="6151" max="6151" width="3.7109375" customWidth="1"/>
    <col min="6152" max="6152" width="11.42578125" customWidth="1"/>
    <col min="6153" max="6153" width="46.140625" customWidth="1"/>
    <col min="6154" max="6158" width="21" customWidth="1"/>
    <col min="6159" max="6159" width="4.5703125" customWidth="1"/>
    <col min="6160" max="6160" width="3" customWidth="1"/>
    <col min="6161" max="6405" width="11.42578125" hidden="1"/>
    <col min="6406" max="6406" width="3.42578125" customWidth="1"/>
    <col min="6407" max="6407" width="3.7109375" customWidth="1"/>
    <col min="6408" max="6408" width="11.42578125" customWidth="1"/>
    <col min="6409" max="6409" width="46.140625" customWidth="1"/>
    <col min="6410" max="6414" width="21" customWidth="1"/>
    <col min="6415" max="6415" width="4.5703125" customWidth="1"/>
    <col min="6416" max="6416" width="3" customWidth="1"/>
    <col min="6417" max="6661" width="11.42578125" hidden="1"/>
    <col min="6662" max="6662" width="3.42578125" customWidth="1"/>
    <col min="6663" max="6663" width="3.7109375" customWidth="1"/>
    <col min="6664" max="6664" width="11.42578125" customWidth="1"/>
    <col min="6665" max="6665" width="46.140625" customWidth="1"/>
    <col min="6666" max="6670" width="21" customWidth="1"/>
    <col min="6671" max="6671" width="4.5703125" customWidth="1"/>
    <col min="6672" max="6672" width="3" customWidth="1"/>
    <col min="6673" max="6917" width="11.42578125" hidden="1"/>
    <col min="6918" max="6918" width="3.42578125" customWidth="1"/>
    <col min="6919" max="6919" width="3.7109375" customWidth="1"/>
    <col min="6920" max="6920" width="11.42578125" customWidth="1"/>
    <col min="6921" max="6921" width="46.140625" customWidth="1"/>
    <col min="6922" max="6926" width="21" customWidth="1"/>
    <col min="6927" max="6927" width="4.5703125" customWidth="1"/>
    <col min="6928" max="6928" width="3" customWidth="1"/>
    <col min="6929" max="7173" width="11.42578125" hidden="1"/>
    <col min="7174" max="7174" width="3.42578125" customWidth="1"/>
    <col min="7175" max="7175" width="3.7109375" customWidth="1"/>
    <col min="7176" max="7176" width="11.42578125" customWidth="1"/>
    <col min="7177" max="7177" width="46.140625" customWidth="1"/>
    <col min="7178" max="7182" width="21" customWidth="1"/>
    <col min="7183" max="7183" width="4.5703125" customWidth="1"/>
    <col min="7184" max="7184" width="3" customWidth="1"/>
    <col min="7185" max="7429" width="11.42578125" hidden="1"/>
    <col min="7430" max="7430" width="3.42578125" customWidth="1"/>
    <col min="7431" max="7431" width="3.7109375" customWidth="1"/>
    <col min="7432" max="7432" width="11.42578125" customWidth="1"/>
    <col min="7433" max="7433" width="46.140625" customWidth="1"/>
    <col min="7434" max="7438" width="21" customWidth="1"/>
    <col min="7439" max="7439" width="4.5703125" customWidth="1"/>
    <col min="7440" max="7440" width="3" customWidth="1"/>
    <col min="7441" max="7685" width="11.42578125" hidden="1"/>
    <col min="7686" max="7686" width="3.42578125" customWidth="1"/>
    <col min="7687" max="7687" width="3.7109375" customWidth="1"/>
    <col min="7688" max="7688" width="11.42578125" customWidth="1"/>
    <col min="7689" max="7689" width="46.140625" customWidth="1"/>
    <col min="7690" max="7694" width="21" customWidth="1"/>
    <col min="7695" max="7695" width="4.5703125" customWidth="1"/>
    <col min="7696" max="7696" width="3" customWidth="1"/>
    <col min="7697" max="7941" width="11.42578125" hidden="1"/>
    <col min="7942" max="7942" width="3.42578125" customWidth="1"/>
    <col min="7943" max="7943" width="3.7109375" customWidth="1"/>
    <col min="7944" max="7944" width="11.42578125" customWidth="1"/>
    <col min="7945" max="7945" width="46.140625" customWidth="1"/>
    <col min="7946" max="7950" width="21" customWidth="1"/>
    <col min="7951" max="7951" width="4.5703125" customWidth="1"/>
    <col min="7952" max="7952" width="3" customWidth="1"/>
    <col min="7953" max="8197" width="11.42578125" hidden="1"/>
    <col min="8198" max="8198" width="3.42578125" customWidth="1"/>
    <col min="8199" max="8199" width="3.7109375" customWidth="1"/>
    <col min="8200" max="8200" width="11.42578125" customWidth="1"/>
    <col min="8201" max="8201" width="46.140625" customWidth="1"/>
    <col min="8202" max="8206" width="21" customWidth="1"/>
    <col min="8207" max="8207" width="4.5703125" customWidth="1"/>
    <col min="8208" max="8208" width="3" customWidth="1"/>
    <col min="8209" max="8453" width="11.42578125" hidden="1"/>
    <col min="8454" max="8454" width="3.42578125" customWidth="1"/>
    <col min="8455" max="8455" width="3.7109375" customWidth="1"/>
    <col min="8456" max="8456" width="11.42578125" customWidth="1"/>
    <col min="8457" max="8457" width="46.140625" customWidth="1"/>
    <col min="8458" max="8462" width="21" customWidth="1"/>
    <col min="8463" max="8463" width="4.5703125" customWidth="1"/>
    <col min="8464" max="8464" width="3" customWidth="1"/>
    <col min="8465" max="8709" width="11.42578125" hidden="1"/>
    <col min="8710" max="8710" width="3.42578125" customWidth="1"/>
    <col min="8711" max="8711" width="3.7109375" customWidth="1"/>
    <col min="8712" max="8712" width="11.42578125" customWidth="1"/>
    <col min="8713" max="8713" width="46.140625" customWidth="1"/>
    <col min="8714" max="8718" width="21" customWidth="1"/>
    <col min="8719" max="8719" width="4.5703125" customWidth="1"/>
    <col min="8720" max="8720" width="3" customWidth="1"/>
    <col min="8721" max="8965" width="11.42578125" hidden="1"/>
    <col min="8966" max="8966" width="3.42578125" customWidth="1"/>
    <col min="8967" max="8967" width="3.7109375" customWidth="1"/>
    <col min="8968" max="8968" width="11.42578125" customWidth="1"/>
    <col min="8969" max="8969" width="46.140625" customWidth="1"/>
    <col min="8970" max="8974" width="21" customWidth="1"/>
    <col min="8975" max="8975" width="4.5703125" customWidth="1"/>
    <col min="8976" max="8976" width="3" customWidth="1"/>
    <col min="8977" max="9221" width="11.42578125" hidden="1"/>
    <col min="9222" max="9222" width="3.42578125" customWidth="1"/>
    <col min="9223" max="9223" width="3.7109375" customWidth="1"/>
    <col min="9224" max="9224" width="11.42578125" customWidth="1"/>
    <col min="9225" max="9225" width="46.140625" customWidth="1"/>
    <col min="9226" max="9230" width="21" customWidth="1"/>
    <col min="9231" max="9231" width="4.5703125" customWidth="1"/>
    <col min="9232" max="9232" width="3" customWidth="1"/>
    <col min="9233" max="9477" width="11.42578125" hidden="1"/>
    <col min="9478" max="9478" width="3.42578125" customWidth="1"/>
    <col min="9479" max="9479" width="3.7109375" customWidth="1"/>
    <col min="9480" max="9480" width="11.42578125" customWidth="1"/>
    <col min="9481" max="9481" width="46.140625" customWidth="1"/>
    <col min="9482" max="9486" width="21" customWidth="1"/>
    <col min="9487" max="9487" width="4.5703125" customWidth="1"/>
    <col min="9488" max="9488" width="3" customWidth="1"/>
    <col min="9489" max="9733" width="11.42578125" hidden="1"/>
    <col min="9734" max="9734" width="3.42578125" customWidth="1"/>
    <col min="9735" max="9735" width="3.7109375" customWidth="1"/>
    <col min="9736" max="9736" width="11.42578125" customWidth="1"/>
    <col min="9737" max="9737" width="46.140625" customWidth="1"/>
    <col min="9738" max="9742" width="21" customWidth="1"/>
    <col min="9743" max="9743" width="4.5703125" customWidth="1"/>
    <col min="9744" max="9744" width="3" customWidth="1"/>
    <col min="9745" max="9989" width="11.42578125" hidden="1"/>
    <col min="9990" max="9990" width="3.42578125" customWidth="1"/>
    <col min="9991" max="9991" width="3.7109375" customWidth="1"/>
    <col min="9992" max="9992" width="11.42578125" customWidth="1"/>
    <col min="9993" max="9993" width="46.140625" customWidth="1"/>
    <col min="9994" max="9998" width="21" customWidth="1"/>
    <col min="9999" max="9999" width="4.5703125" customWidth="1"/>
    <col min="10000" max="10000" width="3" customWidth="1"/>
    <col min="10001" max="10245" width="11.42578125" hidden="1"/>
    <col min="10246" max="10246" width="3.42578125" customWidth="1"/>
    <col min="10247" max="10247" width="3.7109375" customWidth="1"/>
    <col min="10248" max="10248" width="11.42578125" customWidth="1"/>
    <col min="10249" max="10249" width="46.140625" customWidth="1"/>
    <col min="10250" max="10254" width="21" customWidth="1"/>
    <col min="10255" max="10255" width="4.5703125" customWidth="1"/>
    <col min="10256" max="10256" width="3" customWidth="1"/>
    <col min="10257" max="10501" width="11.42578125" hidden="1"/>
    <col min="10502" max="10502" width="3.42578125" customWidth="1"/>
    <col min="10503" max="10503" width="3.7109375" customWidth="1"/>
    <col min="10504" max="10504" width="11.42578125" customWidth="1"/>
    <col min="10505" max="10505" width="46.140625" customWidth="1"/>
    <col min="10506" max="10510" width="21" customWidth="1"/>
    <col min="10511" max="10511" width="4.5703125" customWidth="1"/>
    <col min="10512" max="10512" width="3" customWidth="1"/>
    <col min="10513" max="10757" width="11.42578125" hidden="1"/>
    <col min="10758" max="10758" width="3.42578125" customWidth="1"/>
    <col min="10759" max="10759" width="3.7109375" customWidth="1"/>
    <col min="10760" max="10760" width="11.42578125" customWidth="1"/>
    <col min="10761" max="10761" width="46.140625" customWidth="1"/>
    <col min="10762" max="10766" width="21" customWidth="1"/>
    <col min="10767" max="10767" width="4.5703125" customWidth="1"/>
    <col min="10768" max="10768" width="3" customWidth="1"/>
    <col min="10769" max="11013" width="11.42578125" hidden="1"/>
    <col min="11014" max="11014" width="3.42578125" customWidth="1"/>
    <col min="11015" max="11015" width="3.7109375" customWidth="1"/>
    <col min="11016" max="11016" width="11.42578125" customWidth="1"/>
    <col min="11017" max="11017" width="46.140625" customWidth="1"/>
    <col min="11018" max="11022" width="21" customWidth="1"/>
    <col min="11023" max="11023" width="4.5703125" customWidth="1"/>
    <col min="11024" max="11024" width="3" customWidth="1"/>
    <col min="11025" max="11269" width="11.42578125" hidden="1"/>
    <col min="11270" max="11270" width="3.42578125" customWidth="1"/>
    <col min="11271" max="11271" width="3.7109375" customWidth="1"/>
    <col min="11272" max="11272" width="11.42578125" customWidth="1"/>
    <col min="11273" max="11273" width="46.140625" customWidth="1"/>
    <col min="11274" max="11278" width="21" customWidth="1"/>
    <col min="11279" max="11279" width="4.5703125" customWidth="1"/>
    <col min="11280" max="11280" width="3" customWidth="1"/>
    <col min="11281" max="11525" width="11.42578125" hidden="1"/>
    <col min="11526" max="11526" width="3.42578125" customWidth="1"/>
    <col min="11527" max="11527" width="3.7109375" customWidth="1"/>
    <col min="11528" max="11528" width="11.42578125" customWidth="1"/>
    <col min="11529" max="11529" width="46.140625" customWidth="1"/>
    <col min="11530" max="11534" width="21" customWidth="1"/>
    <col min="11535" max="11535" width="4.5703125" customWidth="1"/>
    <col min="11536" max="11536" width="3" customWidth="1"/>
    <col min="11537" max="11781" width="11.42578125" hidden="1"/>
    <col min="11782" max="11782" width="3.42578125" customWidth="1"/>
    <col min="11783" max="11783" width="3.7109375" customWidth="1"/>
    <col min="11784" max="11784" width="11.42578125" customWidth="1"/>
    <col min="11785" max="11785" width="46.140625" customWidth="1"/>
    <col min="11786" max="11790" width="21" customWidth="1"/>
    <col min="11791" max="11791" width="4.5703125" customWidth="1"/>
    <col min="11792" max="11792" width="3" customWidth="1"/>
    <col min="11793" max="12037" width="11.42578125" hidden="1"/>
    <col min="12038" max="12038" width="3.42578125" customWidth="1"/>
    <col min="12039" max="12039" width="3.7109375" customWidth="1"/>
    <col min="12040" max="12040" width="11.42578125" customWidth="1"/>
    <col min="12041" max="12041" width="46.140625" customWidth="1"/>
    <col min="12042" max="12046" width="21" customWidth="1"/>
    <col min="12047" max="12047" width="4.5703125" customWidth="1"/>
    <col min="12048" max="12048" width="3" customWidth="1"/>
    <col min="12049" max="12293" width="11.42578125" hidden="1"/>
    <col min="12294" max="12294" width="3.42578125" customWidth="1"/>
    <col min="12295" max="12295" width="3.7109375" customWidth="1"/>
    <col min="12296" max="12296" width="11.42578125" customWidth="1"/>
    <col min="12297" max="12297" width="46.140625" customWidth="1"/>
    <col min="12298" max="12302" width="21" customWidth="1"/>
    <col min="12303" max="12303" width="4.5703125" customWidth="1"/>
    <col min="12304" max="12304" width="3" customWidth="1"/>
    <col min="12305" max="12549" width="11.42578125" hidden="1"/>
    <col min="12550" max="12550" width="3.42578125" customWidth="1"/>
    <col min="12551" max="12551" width="3.7109375" customWidth="1"/>
    <col min="12552" max="12552" width="11.42578125" customWidth="1"/>
    <col min="12553" max="12553" width="46.140625" customWidth="1"/>
    <col min="12554" max="12558" width="21" customWidth="1"/>
    <col min="12559" max="12559" width="4.5703125" customWidth="1"/>
    <col min="12560" max="12560" width="3" customWidth="1"/>
    <col min="12561" max="12805" width="11.42578125" hidden="1"/>
    <col min="12806" max="12806" width="3.42578125" customWidth="1"/>
    <col min="12807" max="12807" width="3.7109375" customWidth="1"/>
    <col min="12808" max="12808" width="11.42578125" customWidth="1"/>
    <col min="12809" max="12809" width="46.140625" customWidth="1"/>
    <col min="12810" max="12814" width="21" customWidth="1"/>
    <col min="12815" max="12815" width="4.5703125" customWidth="1"/>
    <col min="12816" max="12816" width="3" customWidth="1"/>
    <col min="12817" max="13061" width="11.42578125" hidden="1"/>
    <col min="13062" max="13062" width="3.42578125" customWidth="1"/>
    <col min="13063" max="13063" width="3.7109375" customWidth="1"/>
    <col min="13064" max="13064" width="11.42578125" customWidth="1"/>
    <col min="13065" max="13065" width="46.140625" customWidth="1"/>
    <col min="13066" max="13070" width="21" customWidth="1"/>
    <col min="13071" max="13071" width="4.5703125" customWidth="1"/>
    <col min="13072" max="13072" width="3" customWidth="1"/>
    <col min="13073" max="13317" width="11.42578125" hidden="1"/>
    <col min="13318" max="13318" width="3.42578125" customWidth="1"/>
    <col min="13319" max="13319" width="3.7109375" customWidth="1"/>
    <col min="13320" max="13320" width="11.42578125" customWidth="1"/>
    <col min="13321" max="13321" width="46.140625" customWidth="1"/>
    <col min="13322" max="13326" width="21" customWidth="1"/>
    <col min="13327" max="13327" width="4.5703125" customWidth="1"/>
    <col min="13328" max="13328" width="3" customWidth="1"/>
    <col min="13329" max="13573" width="11.42578125" hidden="1"/>
    <col min="13574" max="13574" width="3.42578125" customWidth="1"/>
    <col min="13575" max="13575" width="3.7109375" customWidth="1"/>
    <col min="13576" max="13576" width="11.42578125" customWidth="1"/>
    <col min="13577" max="13577" width="46.140625" customWidth="1"/>
    <col min="13578" max="13582" width="21" customWidth="1"/>
    <col min="13583" max="13583" width="4.5703125" customWidth="1"/>
    <col min="13584" max="13584" width="3" customWidth="1"/>
    <col min="13585" max="13829" width="11.42578125" hidden="1"/>
    <col min="13830" max="13830" width="3.42578125" customWidth="1"/>
    <col min="13831" max="13831" width="3.7109375" customWidth="1"/>
    <col min="13832" max="13832" width="11.42578125" customWidth="1"/>
    <col min="13833" max="13833" width="46.140625" customWidth="1"/>
    <col min="13834" max="13838" width="21" customWidth="1"/>
    <col min="13839" max="13839" width="4.5703125" customWidth="1"/>
    <col min="13840" max="13840" width="3" customWidth="1"/>
    <col min="13841" max="14085" width="11.42578125" hidden="1"/>
    <col min="14086" max="14086" width="3.42578125" customWidth="1"/>
    <col min="14087" max="14087" width="3.7109375" customWidth="1"/>
    <col min="14088" max="14088" width="11.42578125" customWidth="1"/>
    <col min="14089" max="14089" width="46.140625" customWidth="1"/>
    <col min="14090" max="14094" width="21" customWidth="1"/>
    <col min="14095" max="14095" width="4.5703125" customWidth="1"/>
    <col min="14096" max="14096" width="3" customWidth="1"/>
    <col min="14097" max="14341" width="11.42578125" hidden="1"/>
    <col min="14342" max="14342" width="3.42578125" customWidth="1"/>
    <col min="14343" max="14343" width="3.7109375" customWidth="1"/>
    <col min="14344" max="14344" width="11.42578125" customWidth="1"/>
    <col min="14345" max="14345" width="46.140625" customWidth="1"/>
    <col min="14346" max="14350" width="21" customWidth="1"/>
    <col min="14351" max="14351" width="4.5703125" customWidth="1"/>
    <col min="14352" max="14352" width="3" customWidth="1"/>
    <col min="14353" max="14597" width="11.42578125" hidden="1"/>
    <col min="14598" max="14598" width="3.42578125" customWidth="1"/>
    <col min="14599" max="14599" width="3.7109375" customWidth="1"/>
    <col min="14600" max="14600" width="11.42578125" customWidth="1"/>
    <col min="14601" max="14601" width="46.140625" customWidth="1"/>
    <col min="14602" max="14606" width="21" customWidth="1"/>
    <col min="14607" max="14607" width="4.5703125" customWidth="1"/>
    <col min="14608" max="14608" width="3" customWidth="1"/>
    <col min="14609" max="14853" width="11.42578125" hidden="1"/>
    <col min="14854" max="14854" width="3.42578125" customWidth="1"/>
    <col min="14855" max="14855" width="3.7109375" customWidth="1"/>
    <col min="14856" max="14856" width="11.42578125" customWidth="1"/>
    <col min="14857" max="14857" width="46.140625" customWidth="1"/>
    <col min="14858" max="14862" width="21" customWidth="1"/>
    <col min="14863" max="14863" width="4.5703125" customWidth="1"/>
    <col min="14864" max="14864" width="3" customWidth="1"/>
    <col min="14865" max="15109" width="11.42578125" hidden="1"/>
    <col min="15110" max="15110" width="3.42578125" customWidth="1"/>
    <col min="15111" max="15111" width="3.7109375" customWidth="1"/>
    <col min="15112" max="15112" width="11.42578125" customWidth="1"/>
    <col min="15113" max="15113" width="46.140625" customWidth="1"/>
    <col min="15114" max="15118" width="21" customWidth="1"/>
    <col min="15119" max="15119" width="4.5703125" customWidth="1"/>
    <col min="15120" max="15120" width="3" customWidth="1"/>
    <col min="15121" max="15365" width="11.42578125" hidden="1"/>
    <col min="15366" max="15366" width="3.42578125" customWidth="1"/>
    <col min="15367" max="15367" width="3.7109375" customWidth="1"/>
    <col min="15368" max="15368" width="11.42578125" customWidth="1"/>
    <col min="15369" max="15369" width="46.140625" customWidth="1"/>
    <col min="15370" max="15374" width="21" customWidth="1"/>
    <col min="15375" max="15375" width="4.5703125" customWidth="1"/>
    <col min="15376" max="15376" width="3" customWidth="1"/>
    <col min="15377" max="15621" width="11.42578125" hidden="1"/>
    <col min="15622" max="15622" width="3.42578125" customWidth="1"/>
    <col min="15623" max="15623" width="3.7109375" customWidth="1"/>
    <col min="15624" max="15624" width="11.42578125" customWidth="1"/>
    <col min="15625" max="15625" width="46.140625" customWidth="1"/>
    <col min="15626" max="15630" width="21" customWidth="1"/>
    <col min="15631" max="15631" width="4.5703125" customWidth="1"/>
    <col min="15632" max="15632" width="3" customWidth="1"/>
    <col min="15633" max="15877" width="11.42578125" hidden="1"/>
    <col min="15878" max="15878" width="3.42578125" customWidth="1"/>
    <col min="15879" max="15879" width="3.7109375" customWidth="1"/>
    <col min="15880" max="15880" width="11.42578125" customWidth="1"/>
    <col min="15881" max="15881" width="46.140625" customWidth="1"/>
    <col min="15882" max="15886" width="21" customWidth="1"/>
    <col min="15887" max="15887" width="4.5703125" customWidth="1"/>
    <col min="15888" max="15888" width="3" customWidth="1"/>
    <col min="15889" max="16133" width="11.42578125" hidden="1"/>
    <col min="16134" max="16134" width="3.42578125" customWidth="1"/>
    <col min="16135" max="16135" width="3.7109375" customWidth="1"/>
    <col min="16136" max="16136" width="11.42578125" customWidth="1"/>
    <col min="16137" max="16137" width="46.140625" customWidth="1"/>
    <col min="16138" max="16142" width="21" customWidth="1"/>
    <col min="16143" max="16143" width="4.5703125" customWidth="1"/>
    <col min="16144" max="16144" width="3" customWidth="1"/>
    <col min="16146" max="16384" width="11.42578125" hidden="1"/>
  </cols>
  <sheetData>
    <row r="1" spans="2:266" ht="12" customHeight="1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66" x14ac:dyDescent="0.25">
      <c r="B2" s="1"/>
      <c r="C2" s="3"/>
      <c r="D2" s="4" t="s">
        <v>0</v>
      </c>
      <c r="E2" s="4"/>
      <c r="F2" s="4"/>
      <c r="G2" s="4"/>
      <c r="H2" s="4"/>
      <c r="I2" s="4"/>
      <c r="J2" s="4"/>
      <c r="K2" s="4"/>
      <c r="L2" s="5"/>
      <c r="M2" s="5"/>
      <c r="N2" s="3"/>
      <c r="O2" s="3"/>
    </row>
    <row r="3" spans="2:266" x14ac:dyDescent="0.25">
      <c r="C3" s="3"/>
      <c r="D3" s="4" t="s">
        <v>1</v>
      </c>
      <c r="E3" s="4"/>
      <c r="F3" s="4"/>
      <c r="G3" s="4"/>
      <c r="H3" s="4"/>
      <c r="I3" s="4"/>
      <c r="J3" s="4"/>
      <c r="K3" s="4"/>
      <c r="L3" s="5"/>
      <c r="M3" s="5"/>
      <c r="N3" s="3"/>
      <c r="O3" s="3"/>
    </row>
    <row r="4" spans="2:266" x14ac:dyDescent="0.25">
      <c r="C4" s="3"/>
      <c r="D4" s="4" t="s">
        <v>2</v>
      </c>
      <c r="E4" s="4"/>
      <c r="F4" s="4"/>
      <c r="G4" s="4"/>
      <c r="H4" s="4"/>
      <c r="I4" s="4"/>
      <c r="J4" s="4"/>
      <c r="K4" s="4"/>
      <c r="L4" s="5"/>
      <c r="M4" s="5"/>
      <c r="N4" s="3"/>
      <c r="O4" s="3"/>
    </row>
    <row r="5" spans="2:266" hidden="1" x14ac:dyDescent="0.25">
      <c r="C5" s="3"/>
      <c r="D5" s="6" t="s">
        <v>3</v>
      </c>
      <c r="E5" s="6"/>
      <c r="F5" s="6"/>
      <c r="G5" s="6"/>
      <c r="H5" s="6"/>
      <c r="I5" s="6"/>
      <c r="J5" s="6"/>
      <c r="K5" s="6"/>
      <c r="L5" s="5"/>
      <c r="M5" s="5"/>
      <c r="N5" s="3"/>
      <c r="O5" s="3"/>
    </row>
    <row r="6" spans="2:266" x14ac:dyDescent="0.25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266" x14ac:dyDescent="0.25">
      <c r="B7" s="7"/>
      <c r="C7" s="8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1"/>
      <c r="M7" s="11"/>
      <c r="N7" s="12"/>
      <c r="O7" s="12"/>
    </row>
    <row r="8" spans="2:266" ht="6" customHeight="1" x14ac:dyDescent="0.25">
      <c r="B8" s="7"/>
      <c r="C8" s="7"/>
      <c r="D8" s="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66" ht="6.7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266" ht="48" x14ac:dyDescent="0.25">
      <c r="B10" s="13"/>
      <c r="C10" s="14" t="s">
        <v>7</v>
      </c>
      <c r="D10" s="14"/>
      <c r="E10" s="15" t="s">
        <v>8</v>
      </c>
      <c r="F10" s="15"/>
      <c r="G10" s="15" t="s">
        <v>9</v>
      </c>
      <c r="H10" s="15"/>
      <c r="I10" s="15" t="s">
        <v>10</v>
      </c>
      <c r="J10" s="15"/>
      <c r="K10" s="15" t="s">
        <v>11</v>
      </c>
      <c r="L10" s="15"/>
      <c r="M10" s="15" t="s">
        <v>12</v>
      </c>
      <c r="N10" s="15"/>
      <c r="O10" s="16"/>
    </row>
    <row r="11" spans="2:266" hidden="1" x14ac:dyDescent="0.25">
      <c r="B11" s="17"/>
      <c r="C11" s="7"/>
      <c r="D11" s="7"/>
      <c r="E11" s="7"/>
      <c r="F11" s="7"/>
      <c r="G11" s="18">
        <v>1000</v>
      </c>
      <c r="H11" s="7"/>
      <c r="I11" s="18">
        <v>1000</v>
      </c>
      <c r="J11" s="7"/>
      <c r="K11" s="18">
        <v>1000</v>
      </c>
      <c r="L11" s="7"/>
      <c r="M11" s="18">
        <v>1000</v>
      </c>
      <c r="N11" s="7"/>
      <c r="O11" s="19"/>
    </row>
    <row r="12" spans="2:266" x14ac:dyDescent="0.25">
      <c r="B12" s="20"/>
      <c r="C12" s="21"/>
      <c r="D12" s="22"/>
      <c r="E12" s="23"/>
      <c r="F12" s="23"/>
      <c r="G12" s="24"/>
      <c r="H12" s="24"/>
      <c r="I12" s="25"/>
      <c r="J12" s="25"/>
      <c r="K12" s="2"/>
      <c r="L12" s="2"/>
      <c r="M12" s="2"/>
      <c r="N12" s="21"/>
      <c r="O12" s="26"/>
    </row>
    <row r="13" spans="2:266" x14ac:dyDescent="0.25">
      <c r="B13" s="27"/>
      <c r="C13" s="28" t="s">
        <v>13</v>
      </c>
      <c r="D13" s="28"/>
      <c r="E13" s="29">
        <f>SUM(E14:E16)</f>
        <v>0</v>
      </c>
      <c r="F13" s="29">
        <v>0</v>
      </c>
      <c r="G13" s="29">
        <f>SUM(G14:G16)</f>
        <v>0</v>
      </c>
      <c r="H13" s="29">
        <f>+G13/G11</f>
        <v>0</v>
      </c>
      <c r="I13" s="29">
        <f>SUM(I14:I16)</f>
        <v>0</v>
      </c>
      <c r="J13" s="29">
        <f>+I13/I11</f>
        <v>0</v>
      </c>
      <c r="K13" s="29">
        <f>SUM(K14:K16)</f>
        <v>0</v>
      </c>
      <c r="L13" s="29">
        <v>0</v>
      </c>
      <c r="M13" s="29">
        <f>SUM(M14:M16)</f>
        <v>0</v>
      </c>
      <c r="N13" s="30">
        <f>+M13/M11</f>
        <v>0</v>
      </c>
      <c r="O13" s="26"/>
      <c r="JF13" s="31"/>
    </row>
    <row r="14" spans="2:266" x14ac:dyDescent="0.25">
      <c r="B14" s="20"/>
      <c r="C14" s="32" t="s">
        <v>14</v>
      </c>
      <c r="D14" s="32"/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f t="shared" ref="M14:N16" si="0">SUM(E14:K14)</f>
        <v>0</v>
      </c>
      <c r="N14" s="34">
        <f t="shared" si="0"/>
        <v>0</v>
      </c>
      <c r="O14" s="26"/>
    </row>
    <row r="15" spans="2:266" x14ac:dyDescent="0.25">
      <c r="B15" s="20"/>
      <c r="C15" s="32" t="s">
        <v>15</v>
      </c>
      <c r="D15" s="32"/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f t="shared" si="0"/>
        <v>0</v>
      </c>
      <c r="N15" s="34">
        <f t="shared" si="0"/>
        <v>0</v>
      </c>
      <c r="O15" s="26"/>
    </row>
    <row r="16" spans="2:266" x14ac:dyDescent="0.25">
      <c r="B16" s="20"/>
      <c r="C16" s="32" t="s">
        <v>16</v>
      </c>
      <c r="D16" s="32"/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f t="shared" si="0"/>
        <v>0</v>
      </c>
      <c r="N16" s="34">
        <f t="shared" si="0"/>
        <v>0</v>
      </c>
      <c r="O16" s="26"/>
    </row>
    <row r="17" spans="2:15" x14ac:dyDescent="0.25">
      <c r="B17" s="27"/>
      <c r="C17" s="35"/>
      <c r="D17" s="2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6"/>
    </row>
    <row r="18" spans="2:15" x14ac:dyDescent="0.25">
      <c r="B18" s="27"/>
      <c r="C18" s="36" t="s">
        <v>17</v>
      </c>
      <c r="D18" s="36"/>
      <c r="E18" s="37">
        <f>SUM(E19:F23)</f>
        <v>0</v>
      </c>
      <c r="F18" s="37">
        <f>SUM(F19:F22)</f>
        <v>0</v>
      </c>
      <c r="G18" s="37">
        <f>SUM(G19:G23)</f>
        <v>12520267</v>
      </c>
      <c r="H18" s="37">
        <f>SUM(H19:H22)</f>
        <v>10392.555</v>
      </c>
      <c r="I18" s="37">
        <f>SUM(I19:I23)</f>
        <v>2806589</v>
      </c>
      <c r="J18" s="37">
        <f>SUM(J19:K23)</f>
        <v>0</v>
      </c>
      <c r="K18" s="37">
        <f>SUM(K19:L23)</f>
        <v>0</v>
      </c>
      <c r="L18" s="37">
        <f>SUM(L19:M23)</f>
        <v>15326856</v>
      </c>
      <c r="M18" s="37">
        <f>SUM(M19:M23)</f>
        <v>15326856</v>
      </c>
      <c r="N18" s="37">
        <f>+M18/$M$11</f>
        <v>15326.856</v>
      </c>
      <c r="O18" s="26"/>
    </row>
    <row r="19" spans="2:15" x14ac:dyDescent="0.25">
      <c r="B19" s="20"/>
      <c r="C19" s="32" t="s">
        <v>18</v>
      </c>
      <c r="D19" s="32"/>
      <c r="E19" s="33">
        <v>0</v>
      </c>
      <c r="F19" s="33">
        <v>0</v>
      </c>
      <c r="G19" s="33">
        <v>0</v>
      </c>
      <c r="H19" s="33">
        <f>+G19/$G$11</f>
        <v>0</v>
      </c>
      <c r="I19" s="33">
        <v>2806589</v>
      </c>
      <c r="J19" s="33">
        <v>0</v>
      </c>
      <c r="K19" s="33">
        <v>0</v>
      </c>
      <c r="L19" s="33">
        <v>0</v>
      </c>
      <c r="M19" s="34">
        <f>+E19+G19+I19+K19</f>
        <v>2806589</v>
      </c>
      <c r="N19" s="34">
        <f>+M19/$M$11</f>
        <v>2806.5889999999999</v>
      </c>
      <c r="O19" s="26"/>
    </row>
    <row r="20" spans="2:15" x14ac:dyDescent="0.25">
      <c r="B20" s="20"/>
      <c r="C20" s="32" t="s">
        <v>19</v>
      </c>
      <c r="D20" s="32"/>
      <c r="E20" s="33">
        <v>0</v>
      </c>
      <c r="F20" s="33">
        <v>0</v>
      </c>
      <c r="G20" s="33">
        <f>+'[1]Cambios conac Ene_20'!E68</f>
        <v>10392555</v>
      </c>
      <c r="H20" s="33">
        <f>+G20/$G$11</f>
        <v>10392.555</v>
      </c>
      <c r="I20" s="33">
        <v>0</v>
      </c>
      <c r="J20" s="33">
        <v>0</v>
      </c>
      <c r="K20" s="33">
        <v>0</v>
      </c>
      <c r="L20" s="33">
        <v>0</v>
      </c>
      <c r="M20" s="34">
        <f>+E20+G20+I20+K20</f>
        <v>10392555</v>
      </c>
      <c r="N20" s="34">
        <f>+M20/$M$11</f>
        <v>10392.555</v>
      </c>
      <c r="O20" s="26"/>
    </row>
    <row r="21" spans="2:15" x14ac:dyDescent="0.25">
      <c r="B21" s="20"/>
      <c r="C21" s="32" t="s">
        <v>20</v>
      </c>
      <c r="D21" s="32"/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f>+E21+G21+I21+K21</f>
        <v>0</v>
      </c>
      <c r="N21" s="34">
        <f>SUM(F21:L21)</f>
        <v>0</v>
      </c>
      <c r="O21" s="26"/>
    </row>
    <row r="22" spans="2:15" x14ac:dyDescent="0.25">
      <c r="B22" s="20"/>
      <c r="C22" s="32" t="s">
        <v>21</v>
      </c>
      <c r="D22" s="32"/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f>+E22+G22+I22+K22</f>
        <v>0</v>
      </c>
      <c r="N22" s="34">
        <f>SUM(F22:L22)</f>
        <v>0</v>
      </c>
      <c r="O22" s="26"/>
    </row>
    <row r="23" spans="2:15" x14ac:dyDescent="0.25">
      <c r="B23" s="20"/>
      <c r="C23" s="32" t="s">
        <v>22</v>
      </c>
      <c r="D23" s="32"/>
      <c r="E23" s="33">
        <v>0</v>
      </c>
      <c r="F23" s="33">
        <v>0</v>
      </c>
      <c r="G23" s="33">
        <f>+'[1]Edo Sit Finan'!L55</f>
        <v>2127712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f>+E23+G23+I23+K23</f>
        <v>2127712</v>
      </c>
      <c r="N23" s="34"/>
      <c r="O23" s="26"/>
    </row>
    <row r="24" spans="2:15" x14ac:dyDescent="0.25">
      <c r="B24" s="27"/>
      <c r="C24" s="35"/>
      <c r="D24" s="2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6"/>
    </row>
    <row r="25" spans="2:15" ht="15.75" thickBot="1" x14ac:dyDescent="0.3">
      <c r="B25" s="27"/>
      <c r="C25" s="38" t="s">
        <v>23</v>
      </c>
      <c r="D25" s="38"/>
      <c r="E25" s="37">
        <f>+E26+E27</f>
        <v>0</v>
      </c>
      <c r="F25" s="37" t="e">
        <f>F13+#REF!+F18</f>
        <v>#REF!</v>
      </c>
      <c r="G25" s="37">
        <f>+G26+G27</f>
        <v>0</v>
      </c>
      <c r="H25" s="37" t="e">
        <f>H13+#REF!+H18</f>
        <v>#REF!</v>
      </c>
      <c r="I25" s="37">
        <f>+I26+I27</f>
        <v>0</v>
      </c>
      <c r="J25" s="37" t="e">
        <f>J13+#REF!+J18</f>
        <v>#REF!</v>
      </c>
      <c r="K25" s="37">
        <f>+K26+K27</f>
        <v>0</v>
      </c>
      <c r="L25" s="37" t="e">
        <f>L13+#REF!+L18</f>
        <v>#REF!</v>
      </c>
      <c r="M25" s="37">
        <f>+M26+M27</f>
        <v>0</v>
      </c>
      <c r="N25" s="39" t="e">
        <f>N13+#REF!+N18</f>
        <v>#REF!</v>
      </c>
      <c r="O25" s="26"/>
    </row>
    <row r="26" spans="2:15" x14ac:dyDescent="0.25">
      <c r="B26" s="27"/>
      <c r="C26" s="40" t="s">
        <v>24</v>
      </c>
      <c r="D26" s="40"/>
      <c r="E26" s="34">
        <v>0</v>
      </c>
      <c r="F26" s="34"/>
      <c r="G26" s="34">
        <v>0</v>
      </c>
      <c r="H26" s="34"/>
      <c r="I26" s="34">
        <v>0</v>
      </c>
      <c r="J26" s="34"/>
      <c r="K26" s="34">
        <v>0</v>
      </c>
      <c r="L26" s="34"/>
      <c r="M26" s="34">
        <f>SUM(E26:K26)</f>
        <v>0</v>
      </c>
      <c r="N26" s="37"/>
      <c r="O26" s="26"/>
    </row>
    <row r="27" spans="2:15" x14ac:dyDescent="0.25">
      <c r="B27" s="27"/>
      <c r="C27" s="40" t="s">
        <v>25</v>
      </c>
      <c r="D27" s="40"/>
      <c r="E27" s="34">
        <v>0</v>
      </c>
      <c r="F27" s="34"/>
      <c r="G27" s="34">
        <v>0</v>
      </c>
      <c r="H27" s="34"/>
      <c r="I27" s="34">
        <v>0</v>
      </c>
      <c r="J27" s="34"/>
      <c r="K27" s="34">
        <v>0</v>
      </c>
      <c r="L27" s="34"/>
      <c r="M27" s="34">
        <f>SUM(E27:K27)</f>
        <v>0</v>
      </c>
      <c r="N27" s="37"/>
      <c r="O27" s="26"/>
    </row>
    <row r="28" spans="2:15" x14ac:dyDescent="0.25">
      <c r="B28" s="27"/>
      <c r="C28" s="40"/>
      <c r="D28" s="40"/>
      <c r="E28" s="34"/>
      <c r="F28" s="34"/>
      <c r="G28" s="34"/>
      <c r="H28" s="34"/>
      <c r="I28" s="34"/>
      <c r="J28" s="34"/>
      <c r="K28" s="34"/>
      <c r="L28" s="34"/>
      <c r="M28" s="34"/>
      <c r="N28" s="37"/>
      <c r="O28" s="26"/>
    </row>
    <row r="29" spans="2:15" x14ac:dyDescent="0.25">
      <c r="B29" s="27"/>
      <c r="C29" s="41" t="s">
        <v>26</v>
      </c>
      <c r="D29" s="41"/>
      <c r="E29" s="42">
        <f>+E13+E18+E25</f>
        <v>0</v>
      </c>
      <c r="F29" s="43"/>
      <c r="G29" s="42">
        <f t="shared" ref="G29:L29" si="1">+G13+G18+G25</f>
        <v>12520267</v>
      </c>
      <c r="H29" s="42" t="e">
        <f t="shared" si="1"/>
        <v>#REF!</v>
      </c>
      <c r="I29" s="42">
        <f t="shared" si="1"/>
        <v>2806589</v>
      </c>
      <c r="J29" s="42" t="e">
        <f t="shared" si="1"/>
        <v>#REF!</v>
      </c>
      <c r="K29" s="42">
        <f t="shared" si="1"/>
        <v>0</v>
      </c>
      <c r="L29" s="42" t="e">
        <f t="shared" si="1"/>
        <v>#REF!</v>
      </c>
      <c r="M29" s="42">
        <f>+M13+M18+M25</f>
        <v>15326856</v>
      </c>
      <c r="N29" s="37"/>
      <c r="O29" s="26"/>
    </row>
    <row r="30" spans="2:15" x14ac:dyDescent="0.25">
      <c r="B30" s="20"/>
      <c r="C30" s="23"/>
      <c r="D30" s="2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6"/>
    </row>
    <row r="31" spans="2:15" x14ac:dyDescent="0.25">
      <c r="B31" s="27"/>
      <c r="C31" s="36" t="s">
        <v>27</v>
      </c>
      <c r="D31" s="36"/>
      <c r="E31" s="37">
        <f t="shared" ref="E31:L31" si="2">SUM(E32:E34)</f>
        <v>0</v>
      </c>
      <c r="F31" s="37">
        <f t="shared" si="2"/>
        <v>0</v>
      </c>
      <c r="G31" s="37">
        <f t="shared" si="2"/>
        <v>0</v>
      </c>
      <c r="H31" s="37">
        <f t="shared" si="2"/>
        <v>0</v>
      </c>
      <c r="I31" s="37">
        <f t="shared" si="2"/>
        <v>0</v>
      </c>
      <c r="J31" s="37">
        <f t="shared" si="2"/>
        <v>0</v>
      </c>
      <c r="K31" s="37">
        <f t="shared" si="2"/>
        <v>0</v>
      </c>
      <c r="L31" s="37">
        <f t="shared" si="2"/>
        <v>0</v>
      </c>
      <c r="M31" s="30">
        <f>+E31+G31+I31+K31</f>
        <v>0</v>
      </c>
      <c r="N31" s="37">
        <f>SUM(F31:L31)</f>
        <v>0</v>
      </c>
      <c r="O31" s="26"/>
    </row>
    <row r="32" spans="2:15" x14ac:dyDescent="0.25">
      <c r="B32" s="20"/>
      <c r="C32" s="32" t="s">
        <v>28</v>
      </c>
      <c r="D32" s="32"/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f>SUM(E32:K32)</f>
        <v>0</v>
      </c>
      <c r="N32" s="34">
        <f>SUM(F32:L32)</f>
        <v>0</v>
      </c>
      <c r="O32" s="26"/>
    </row>
    <row r="33" spans="2:266" ht="15" customHeight="1" x14ac:dyDescent="0.25">
      <c r="B33" s="20"/>
      <c r="C33" s="32" t="s">
        <v>15</v>
      </c>
      <c r="D33" s="32"/>
      <c r="E33" s="33">
        <v>0</v>
      </c>
      <c r="F33" s="33">
        <f>+E33/$G$11</f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4">
        <f>+E33+G33+I33+K33</f>
        <v>0</v>
      </c>
      <c r="N33" s="34">
        <f>SUM(F33:L33)</f>
        <v>0</v>
      </c>
      <c r="O33" s="26"/>
    </row>
    <row r="34" spans="2:266" x14ac:dyDescent="0.25">
      <c r="B34" s="20"/>
      <c r="C34" s="32" t="s">
        <v>16</v>
      </c>
      <c r="D34" s="32"/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f>SUM(E34:K34)</f>
        <v>0</v>
      </c>
      <c r="N34" s="34">
        <f>SUM(F34:L34)</f>
        <v>0</v>
      </c>
      <c r="O34" s="26"/>
    </row>
    <row r="35" spans="2:266" x14ac:dyDescent="0.25">
      <c r="B35" s="27"/>
      <c r="C35" s="35"/>
      <c r="D35" s="2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6"/>
    </row>
    <row r="36" spans="2:266" x14ac:dyDescent="0.25">
      <c r="B36" s="27" t="s">
        <v>6</v>
      </c>
      <c r="C36" s="36" t="s">
        <v>29</v>
      </c>
      <c r="D36" s="36"/>
      <c r="E36" s="37">
        <f>SUM(E37:F41)</f>
        <v>0</v>
      </c>
      <c r="F36" s="37">
        <f t="shared" ref="F36:L36" si="3">SUM(F37:F40)</f>
        <v>0</v>
      </c>
      <c r="G36" s="37">
        <f>SUM(G37:H41)</f>
        <v>2806589</v>
      </c>
      <c r="H36" s="37">
        <f t="shared" si="3"/>
        <v>0</v>
      </c>
      <c r="I36" s="37">
        <f>SUM(I37:I41)</f>
        <v>-8160088</v>
      </c>
      <c r="J36" s="37">
        <f t="shared" si="3"/>
        <v>-5353.4989999999998</v>
      </c>
      <c r="K36" s="37">
        <f>SUM(K37:K41)</f>
        <v>0</v>
      </c>
      <c r="L36" s="37">
        <f t="shared" si="3"/>
        <v>0</v>
      </c>
      <c r="M36" s="37">
        <f>SUM(M37:M41)</f>
        <v>-5353499</v>
      </c>
      <c r="N36" s="37">
        <f>+M36/$M$11</f>
        <v>-5353.4989999999998</v>
      </c>
      <c r="O36" s="26"/>
    </row>
    <row r="37" spans="2:266" x14ac:dyDescent="0.25">
      <c r="B37" s="20"/>
      <c r="C37" s="32" t="s">
        <v>30</v>
      </c>
      <c r="D37" s="32"/>
      <c r="E37" s="33">
        <v>0</v>
      </c>
      <c r="F37" s="33">
        <v>0</v>
      </c>
      <c r="G37" s="33">
        <v>0</v>
      </c>
      <c r="H37" s="33">
        <v>0</v>
      </c>
      <c r="I37" s="33">
        <f>+'[1]Edo Sit Finan'!L51</f>
        <v>-5353499</v>
      </c>
      <c r="J37" s="33">
        <f>+I37/I11</f>
        <v>-5353.4989999999998</v>
      </c>
      <c r="K37" s="33">
        <v>0</v>
      </c>
      <c r="L37" s="33">
        <v>0</v>
      </c>
      <c r="M37" s="34">
        <f>+E37+G37+I37+K37</f>
        <v>-5353499</v>
      </c>
      <c r="N37" s="34">
        <f>+M37/$M$11</f>
        <v>-5353.4989999999998</v>
      </c>
      <c r="O37" s="26"/>
    </row>
    <row r="38" spans="2:266" x14ac:dyDescent="0.25">
      <c r="B38" s="20"/>
      <c r="C38" s="32" t="s">
        <v>19</v>
      </c>
      <c r="D38" s="32"/>
      <c r="E38" s="33">
        <v>0</v>
      </c>
      <c r="F38" s="33">
        <v>0</v>
      </c>
      <c r="G38" s="33">
        <f>+'[1]Cambios conac Ene_20'!E67</f>
        <v>2806589</v>
      </c>
      <c r="H38" s="33">
        <v>0</v>
      </c>
      <c r="I38" s="33">
        <f>-'[1]Edo de Cambios'!L47</f>
        <v>-2806589</v>
      </c>
      <c r="J38" s="33">
        <v>0</v>
      </c>
      <c r="K38" s="33">
        <v>0</v>
      </c>
      <c r="L38" s="33">
        <v>0</v>
      </c>
      <c r="M38" s="34">
        <f>+E38+G38+I38+K38</f>
        <v>0</v>
      </c>
      <c r="N38" s="34">
        <f>SUM(F38:L38)</f>
        <v>0</v>
      </c>
      <c r="O38" s="26"/>
    </row>
    <row r="39" spans="2:266" x14ac:dyDescent="0.25">
      <c r="B39" s="20"/>
      <c r="C39" s="32" t="s">
        <v>20</v>
      </c>
      <c r="D39" s="32"/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f>+E39+G39+I39+K39</f>
        <v>0</v>
      </c>
      <c r="N39" s="34">
        <f>SUM(F39:L39)</f>
        <v>0</v>
      </c>
      <c r="O39" s="26"/>
    </row>
    <row r="40" spans="2:266" x14ac:dyDescent="0.25">
      <c r="B40" s="20"/>
      <c r="C40" s="32" t="s">
        <v>21</v>
      </c>
      <c r="D40" s="32"/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f>+E40+G40+I40+K40</f>
        <v>0</v>
      </c>
      <c r="N40" s="34">
        <f>SUM(F40:L40)</f>
        <v>0</v>
      </c>
      <c r="O40" s="26"/>
    </row>
    <row r="41" spans="2:266" x14ac:dyDescent="0.25">
      <c r="B41" s="20"/>
      <c r="C41" s="32" t="s">
        <v>22</v>
      </c>
      <c r="D41" s="32"/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4">
        <f>+E41+G41+I41+K41</f>
        <v>0</v>
      </c>
      <c r="N41" s="34"/>
      <c r="O41" s="26"/>
    </row>
    <row r="42" spans="2:266" x14ac:dyDescent="0.25">
      <c r="B42" s="20"/>
      <c r="C42" s="44"/>
      <c r="D42" s="44"/>
      <c r="E42" s="33"/>
      <c r="F42" s="33"/>
      <c r="G42" s="33"/>
      <c r="H42" s="33"/>
      <c r="I42" s="33"/>
      <c r="J42" s="33"/>
      <c r="K42" s="33"/>
      <c r="L42" s="33"/>
      <c r="M42" s="34"/>
      <c r="N42" s="34"/>
      <c r="O42" s="26"/>
    </row>
    <row r="43" spans="2:266" x14ac:dyDescent="0.25">
      <c r="B43" s="20"/>
      <c r="C43" s="38" t="s">
        <v>31</v>
      </c>
      <c r="D43" s="38"/>
      <c r="E43" s="37">
        <f>+E44+E45</f>
        <v>0</v>
      </c>
      <c r="F43" s="37" t="e">
        <f>F32+#REF!+F37</f>
        <v>#REF!</v>
      </c>
      <c r="G43" s="37">
        <f>+G44+G45</f>
        <v>0</v>
      </c>
      <c r="H43" s="37" t="e">
        <f>H32+#REF!+H37</f>
        <v>#REF!</v>
      </c>
      <c r="I43" s="37">
        <f>+I44+I45</f>
        <v>0</v>
      </c>
      <c r="J43" s="37" t="e">
        <f>J32+#REF!+J37</f>
        <v>#REF!</v>
      </c>
      <c r="K43" s="37">
        <f>+K44+K45</f>
        <v>0</v>
      </c>
      <c r="L43" s="37" t="e">
        <f>L32+#REF!+L37</f>
        <v>#REF!</v>
      </c>
      <c r="M43" s="37">
        <f>+M44+M45</f>
        <v>0</v>
      </c>
      <c r="N43" s="34"/>
      <c r="O43" s="26"/>
    </row>
    <row r="44" spans="2:266" x14ac:dyDescent="0.25">
      <c r="B44" s="20"/>
      <c r="C44" s="40" t="s">
        <v>24</v>
      </c>
      <c r="D44" s="44"/>
      <c r="E44" s="34">
        <v>0</v>
      </c>
      <c r="F44" s="34"/>
      <c r="G44" s="34">
        <v>0</v>
      </c>
      <c r="H44" s="34"/>
      <c r="I44" s="34">
        <v>0</v>
      </c>
      <c r="J44" s="34"/>
      <c r="K44" s="34">
        <v>0</v>
      </c>
      <c r="L44" s="34"/>
      <c r="M44" s="34">
        <f>SUM(E44:K44)</f>
        <v>0</v>
      </c>
      <c r="N44" s="34"/>
      <c r="O44" s="26"/>
    </row>
    <row r="45" spans="2:266" x14ac:dyDescent="0.25">
      <c r="B45" s="27"/>
      <c r="C45" s="40" t="s">
        <v>25</v>
      </c>
      <c r="D45" s="23"/>
      <c r="E45" s="34">
        <v>0</v>
      </c>
      <c r="F45" s="34"/>
      <c r="G45" s="34">
        <v>0</v>
      </c>
      <c r="H45" s="34"/>
      <c r="I45" s="34">
        <v>0</v>
      </c>
      <c r="J45" s="34"/>
      <c r="K45" s="34">
        <v>0</v>
      </c>
      <c r="L45" s="34"/>
      <c r="M45" s="34">
        <f>SUM(E45:K45)</f>
        <v>0</v>
      </c>
      <c r="N45" s="34"/>
      <c r="O45" s="26"/>
    </row>
    <row r="46" spans="2:266" x14ac:dyDescent="0.25">
      <c r="B46" s="27"/>
      <c r="C46" s="40"/>
      <c r="D46" s="2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6"/>
      <c r="JE46" s="45"/>
      <c r="JF46" s="46"/>
    </row>
    <row r="47" spans="2:266" x14ac:dyDescent="0.25">
      <c r="B47" s="47"/>
      <c r="C47" s="48" t="s">
        <v>32</v>
      </c>
      <c r="D47" s="48"/>
      <c r="E47" s="42">
        <f>+E29+E31+E36+E43</f>
        <v>0</v>
      </c>
      <c r="F47" s="42" t="e">
        <f>F25+F31+F36</f>
        <v>#REF!</v>
      </c>
      <c r="G47" s="42">
        <f t="shared" ref="G47:M47" si="4">+G29+G31+G36+G43</f>
        <v>15326856</v>
      </c>
      <c r="H47" s="42" t="e">
        <f t="shared" si="4"/>
        <v>#REF!</v>
      </c>
      <c r="I47" s="42">
        <f>+I29+I31+I36+I43</f>
        <v>-5353499</v>
      </c>
      <c r="J47" s="42" t="e">
        <f t="shared" si="4"/>
        <v>#REF!</v>
      </c>
      <c r="K47" s="42">
        <f t="shared" si="4"/>
        <v>0</v>
      </c>
      <c r="L47" s="42" t="e">
        <f t="shared" si="4"/>
        <v>#REF!</v>
      </c>
      <c r="M47" s="42">
        <f t="shared" si="4"/>
        <v>9973357</v>
      </c>
      <c r="N47" s="42">
        <f>+M47/$M$11</f>
        <v>9973.357</v>
      </c>
      <c r="O47" s="49"/>
    </row>
    <row r="48" spans="2:266" x14ac:dyDescent="0.25">
      <c r="B48" s="50"/>
      <c r="C48" s="50"/>
      <c r="D48" s="50"/>
      <c r="E48" s="50"/>
      <c r="F48" s="50"/>
      <c r="G48" s="50"/>
      <c r="H48" s="50"/>
      <c r="I48" s="50"/>
      <c r="J48" s="50"/>
      <c r="K48" s="51"/>
      <c r="L48" s="51"/>
      <c r="M48" s="51"/>
      <c r="N48" s="51"/>
      <c r="O48" s="52"/>
      <c r="JD48" s="31"/>
    </row>
    <row r="49" spans="2:17" x14ac:dyDescent="0.25">
      <c r="B49" s="1"/>
      <c r="C49" s="53" t="s">
        <v>33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25"/>
    </row>
    <row r="50" spans="2:17" x14ac:dyDescent="0.25">
      <c r="B50" s="1"/>
      <c r="C50" s="25"/>
      <c r="D50" s="54"/>
      <c r="E50" s="55"/>
      <c r="F50" s="55"/>
      <c r="G50" s="55"/>
      <c r="H50" s="55"/>
      <c r="I50" s="1"/>
      <c r="J50" s="1"/>
      <c r="K50" s="56"/>
      <c r="L50" s="56"/>
      <c r="M50" s="57"/>
      <c r="N50" s="54"/>
      <c r="O50" s="55"/>
      <c r="P50" s="55"/>
    </row>
    <row r="51" spans="2:17" x14ac:dyDescent="0.25">
      <c r="B51" s="25" t="s">
        <v>34</v>
      </c>
      <c r="C51" s="58"/>
      <c r="D51" s="58"/>
      <c r="E51" s="59" t="s">
        <v>35</v>
      </c>
      <c r="F51" s="59"/>
      <c r="G51" s="59"/>
      <c r="H51" s="59"/>
      <c r="I51" s="60"/>
      <c r="J51" s="61"/>
      <c r="K51" s="59" t="s">
        <v>36</v>
      </c>
      <c r="L51" s="59"/>
      <c r="M51" s="59"/>
      <c r="N51" s="59"/>
      <c r="O51" s="62"/>
      <c r="P51" s="63"/>
      <c r="Q51" s="55"/>
    </row>
    <row r="52" spans="2:17" x14ac:dyDescent="0.25">
      <c r="B52" s="25"/>
      <c r="C52" s="58"/>
      <c r="D52" s="58"/>
      <c r="E52" s="63"/>
      <c r="F52" s="63"/>
      <c r="G52" s="55"/>
      <c r="H52" s="55"/>
      <c r="I52" s="60"/>
      <c r="J52" s="60"/>
      <c r="K52" s="60"/>
      <c r="L52" s="63"/>
      <c r="M52" s="63"/>
      <c r="N52" s="63"/>
      <c r="O52" s="62"/>
      <c r="P52" s="63"/>
      <c r="Q52" s="55"/>
    </row>
    <row r="53" spans="2:17" x14ac:dyDescent="0.25">
      <c r="B53" s="25"/>
      <c r="C53" s="58"/>
      <c r="D53" s="58"/>
      <c r="E53" s="63"/>
      <c r="F53" s="63"/>
      <c r="G53" s="55"/>
      <c r="H53" s="55"/>
      <c r="I53" s="60"/>
      <c r="J53" s="60"/>
      <c r="K53" s="60"/>
      <c r="L53" s="63"/>
      <c r="M53" s="63"/>
      <c r="N53" s="63"/>
      <c r="O53" s="62"/>
      <c r="P53" s="63"/>
      <c r="Q53" s="55"/>
    </row>
    <row r="54" spans="2:17" x14ac:dyDescent="0.25">
      <c r="B54" s="25"/>
      <c r="C54" s="58"/>
      <c r="D54" s="58"/>
      <c r="E54" s="64"/>
      <c r="F54" s="64"/>
      <c r="G54" s="65"/>
      <c r="H54" s="65"/>
      <c r="I54" s="60"/>
      <c r="J54" s="60"/>
      <c r="K54" s="66"/>
      <c r="L54" s="64"/>
      <c r="M54" s="64"/>
      <c r="N54" s="64"/>
      <c r="O54" s="62"/>
      <c r="P54" s="63"/>
      <c r="Q54" s="55"/>
    </row>
    <row r="55" spans="2:17" x14ac:dyDescent="0.25">
      <c r="B55" s="40" t="s">
        <v>37</v>
      </c>
      <c r="C55" s="67"/>
      <c r="D55" s="67"/>
      <c r="E55" s="59" t="s">
        <v>38</v>
      </c>
      <c r="F55" s="59"/>
      <c r="G55" s="59"/>
      <c r="H55" s="59"/>
      <c r="I55" s="55"/>
      <c r="J55" s="25"/>
      <c r="K55" s="68" t="s">
        <v>39</v>
      </c>
      <c r="L55" s="68"/>
      <c r="M55" s="68"/>
      <c r="N55" s="68"/>
      <c r="O55" s="67"/>
      <c r="P55" s="69"/>
      <c r="Q55" s="55"/>
    </row>
    <row r="56" spans="2:17" x14ac:dyDescent="0.25">
      <c r="B56" s="70" t="s">
        <v>40</v>
      </c>
      <c r="C56" s="71"/>
      <c r="D56" s="71"/>
      <c r="E56" s="72" t="s">
        <v>41</v>
      </c>
      <c r="F56" s="72"/>
      <c r="G56" s="72"/>
      <c r="H56" s="72"/>
      <c r="I56" s="73"/>
      <c r="J56" s="25"/>
      <c r="K56" s="68" t="s">
        <v>42</v>
      </c>
      <c r="L56" s="68"/>
      <c r="M56" s="68"/>
      <c r="N56" s="68"/>
      <c r="O56" s="74"/>
      <c r="P56" s="69"/>
      <c r="Q56" s="55"/>
    </row>
    <row r="57" spans="2:17" x14ac:dyDescent="0.25">
      <c r="B57" s="1"/>
      <c r="C57" s="25"/>
      <c r="D57" s="54"/>
      <c r="E57" s="55"/>
      <c r="F57" s="55"/>
      <c r="G57" s="55"/>
      <c r="H57" s="55"/>
      <c r="I57" s="1"/>
      <c r="J57" s="1"/>
      <c r="K57" s="56"/>
      <c r="L57" s="56"/>
      <c r="M57" s="56"/>
      <c r="N57" s="54"/>
      <c r="O57" s="55"/>
    </row>
    <row r="58" spans="2:17" x14ac:dyDescent="0.25"/>
    <row r="59" spans="2:17" x14ac:dyDescent="0.25"/>
    <row r="60" spans="2:17" x14ac:dyDescent="0.25"/>
  </sheetData>
  <mergeCells count="37">
    <mergeCell ref="C49:O49"/>
    <mergeCell ref="E51:H51"/>
    <mergeCell ref="K51:N51"/>
    <mergeCell ref="E55:H55"/>
    <mergeCell ref="K55:N55"/>
    <mergeCell ref="E56:H56"/>
    <mergeCell ref="K56:N56"/>
    <mergeCell ref="C38:D38"/>
    <mergeCell ref="C39:D39"/>
    <mergeCell ref="C40:D40"/>
    <mergeCell ref="C41:D41"/>
    <mergeCell ref="C43:D43"/>
    <mergeCell ref="C47:D47"/>
    <mergeCell ref="C31:D31"/>
    <mergeCell ref="C32:D32"/>
    <mergeCell ref="C33:D33"/>
    <mergeCell ref="C34:D34"/>
    <mergeCell ref="C36:D36"/>
    <mergeCell ref="C37:D37"/>
    <mergeCell ref="C19:D19"/>
    <mergeCell ref="C20:D20"/>
    <mergeCell ref="C21:D21"/>
    <mergeCell ref="C22:D22"/>
    <mergeCell ref="C23:D23"/>
    <mergeCell ref="C25:D25"/>
    <mergeCell ref="C10:D10"/>
    <mergeCell ref="C13:D13"/>
    <mergeCell ref="C14:D14"/>
    <mergeCell ref="C15:D15"/>
    <mergeCell ref="C16:D16"/>
    <mergeCell ref="C18:D18"/>
    <mergeCell ref="D2:K2"/>
    <mergeCell ref="D3:K3"/>
    <mergeCell ref="D4:K4"/>
    <mergeCell ref="D5:K5"/>
    <mergeCell ref="D6:O6"/>
    <mergeCell ref="D7:K7"/>
  </mergeCells>
  <pageMargins left="0.43" right="0.17" top="0.36" bottom="0.22" header="0.31496062992125984" footer="0.17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Variac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2021-06-07T23:21:27Z</dcterms:created>
  <dcterms:modified xsi:type="dcterms:W3CDTF">2021-06-07T23:21:42Z</dcterms:modified>
</cp:coreProperties>
</file>