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5315" windowHeight="5460"/>
  </bookViews>
  <sheets>
    <sheet name="Edo de Variac 2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M45" i="1" l="1"/>
  <c r="M44" i="1"/>
  <c r="M43" i="1"/>
  <c r="L43" i="1"/>
  <c r="K43" i="1"/>
  <c r="I43" i="1"/>
  <c r="H43" i="1"/>
  <c r="G43" i="1"/>
  <c r="F43" i="1"/>
  <c r="E43" i="1"/>
  <c r="M41" i="1"/>
  <c r="I41" i="1"/>
  <c r="N40" i="1"/>
  <c r="M40" i="1"/>
  <c r="N39" i="1"/>
  <c r="M39" i="1"/>
  <c r="I38" i="1"/>
  <c r="G38" i="1"/>
  <c r="M38" i="1" s="1"/>
  <c r="J37" i="1"/>
  <c r="J43" i="1" s="1"/>
  <c r="I37" i="1"/>
  <c r="M37" i="1" s="1"/>
  <c r="L36" i="1"/>
  <c r="K36" i="1"/>
  <c r="J36" i="1"/>
  <c r="I36" i="1"/>
  <c r="H36" i="1"/>
  <c r="G36" i="1"/>
  <c r="F36" i="1"/>
  <c r="E36" i="1"/>
  <c r="N34" i="1"/>
  <c r="M34" i="1"/>
  <c r="M33" i="1"/>
  <c r="F33" i="1"/>
  <c r="N33" i="1" s="1"/>
  <c r="N32" i="1"/>
  <c r="M32" i="1"/>
  <c r="L31" i="1"/>
  <c r="K31" i="1"/>
  <c r="J31" i="1"/>
  <c r="I31" i="1"/>
  <c r="H31" i="1"/>
  <c r="G31" i="1"/>
  <c r="F31" i="1"/>
  <c r="N31" i="1" s="1"/>
  <c r="E31" i="1"/>
  <c r="M31" i="1" s="1"/>
  <c r="M27" i="1"/>
  <c r="M26" i="1"/>
  <c r="M25" i="1"/>
  <c r="K25" i="1"/>
  <c r="I25" i="1"/>
  <c r="G25" i="1"/>
  <c r="E25" i="1"/>
  <c r="M23" i="1"/>
  <c r="N22" i="1"/>
  <c r="M22" i="1"/>
  <c r="N21" i="1"/>
  <c r="M21" i="1"/>
  <c r="G20" i="1"/>
  <c r="M20" i="1" s="1"/>
  <c r="M19" i="1"/>
  <c r="N19" i="1" s="1"/>
  <c r="H19" i="1"/>
  <c r="K18" i="1"/>
  <c r="J18" i="1"/>
  <c r="I18" i="1"/>
  <c r="G18" i="1"/>
  <c r="F18" i="1"/>
  <c r="F25" i="1" s="1"/>
  <c r="F47" i="1" s="1"/>
  <c r="E18" i="1"/>
  <c r="N16" i="1"/>
  <c r="M16" i="1"/>
  <c r="N15" i="1"/>
  <c r="M15" i="1"/>
  <c r="N14" i="1"/>
  <c r="M14" i="1"/>
  <c r="N13" i="1"/>
  <c r="M13" i="1"/>
  <c r="K13" i="1"/>
  <c r="K29" i="1" s="1"/>
  <c r="K47" i="1" s="1"/>
  <c r="I13" i="1"/>
  <c r="I29" i="1" s="1"/>
  <c r="I47" i="1" s="1"/>
  <c r="G13" i="1"/>
  <c r="G29" i="1" s="1"/>
  <c r="G47" i="1" s="1"/>
  <c r="E13" i="1"/>
  <c r="E29" i="1" s="1"/>
  <c r="E47" i="1" s="1"/>
  <c r="M36" i="1" l="1"/>
  <c r="N36" i="1" s="1"/>
  <c r="N37" i="1"/>
  <c r="L18" i="1"/>
  <c r="N20" i="1"/>
  <c r="H13" i="1"/>
  <c r="J13" i="1"/>
  <c r="M18" i="1"/>
  <c r="N18" i="1" s="1"/>
  <c r="N25" i="1" s="1"/>
  <c r="H20" i="1"/>
  <c r="H18" i="1" s="1"/>
  <c r="N38" i="1"/>
  <c r="J25" i="1" l="1"/>
  <c r="J29" i="1" s="1"/>
  <c r="J47" i="1" s="1"/>
  <c r="M29" i="1"/>
  <c r="M47" i="1" s="1"/>
  <c r="N47" i="1" s="1"/>
  <c r="H25" i="1"/>
  <c r="H29" i="1"/>
  <c r="H47" i="1" s="1"/>
  <c r="L25" i="1"/>
  <c r="L29" i="1"/>
  <c r="L47" i="1" s="1"/>
</calcChain>
</file>

<file path=xl/sharedStrings.xml><?xml version="1.0" encoding="utf-8"?>
<sst xmlns="http://schemas.openxmlformats.org/spreadsheetml/2006/main" count="52" uniqueCount="43">
  <si>
    <t>Cuenta Pública 2019</t>
  </si>
  <si>
    <t>Estado de Variación en la Hacienda Pública</t>
  </si>
  <si>
    <t>Del 1o. de Enero al 30 de Septiembre de 2019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</si>
  <si>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</si>
  <si>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</si>
  <si>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</si>
  <si>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</si>
  <si>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</si>
  <si>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</si>
  <si>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</si>
  <si>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</si>
  <si>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</si>
  <si>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</si>
  <si>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Hacienda Pública / PatrimonioContribuido Neto 2018</t>
  </si>
  <si>
    <t xml:space="preserve">Aportaciones </t>
  </si>
  <si>
    <r>
      <t xml:space="preserve">Donaciones de Capital </t>
    </r>
    <r>
      <rPr>
        <b/>
        <sz val="9"/>
        <rFont val="Arial"/>
        <family val="2"/>
      </rPr>
      <t>(Nota 3.1.1)</t>
    </r>
  </si>
  <si>
    <t>Actualización de la Hacienda Pública/Patrimonio</t>
  </si>
  <si>
    <t>Hacienda Pública/Patrimonio Generado Neto 2018</t>
  </si>
  <si>
    <r>
      <t xml:space="preserve">Resultados del Ejercicio (Ahorro/Desahorro) </t>
    </r>
    <r>
      <rPr>
        <b/>
        <sz val="9"/>
        <rFont val="Arial"/>
        <family val="2"/>
      </rPr>
      <t>(Nota 3.1.2)</t>
    </r>
  </si>
  <si>
    <r>
      <t xml:space="preserve">Resultados de Ejercicios Anteriores </t>
    </r>
    <r>
      <rPr>
        <b/>
        <sz val="9"/>
        <rFont val="Arial"/>
        <family val="2"/>
      </rPr>
      <t>(Nota 3.1.2)</t>
    </r>
  </si>
  <si>
    <t xml:space="preserve">Revalúos  </t>
  </si>
  <si>
    <t>Reservas</t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</si>
  <si>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</si>
  <si>
    <t>Exceso o Insuficiencia en la Actualización de la Hacienda Pública/Patrimonio Neto 2017 (Nota 3.2.4)</t>
  </si>
  <si>
    <t>Resultado por posición Monetaria</t>
  </si>
  <si>
    <t>Resultado por Tenencia de Activos no Monetarios</t>
  </si>
  <si>
    <t>Hacienda Pública / Patrimonio Neto Final del Ejercicio 2018</t>
  </si>
  <si>
    <t>Cambios en la Hacienda Pública/Patrimonio Contribuido Neto del Ejercicio 2019</t>
  </si>
  <si>
    <t>Aportaciones</t>
  </si>
  <si>
    <t>Variaciones de la Hacienda Pública/Patrimonio Generado Neto del Ejercicio 2019</t>
  </si>
  <si>
    <r>
      <t xml:space="preserve">Resultados del Ejercicio (Ahorro/Desahorro, </t>
    </r>
    <r>
      <rPr>
        <b/>
        <sz val="9"/>
        <rFont val="Arial"/>
        <family val="2"/>
      </rPr>
      <t>Nota 3.1.4</t>
    </r>
    <r>
      <rPr>
        <sz val="9"/>
        <rFont val="Arial"/>
        <family val="2"/>
      </rPr>
      <t>)</t>
    </r>
  </si>
  <si>
    <t>Cambios en el Exceso o Insuficiencia en la Actualización de la Hacienda Pública/Patrimonio Neto 2018</t>
  </si>
  <si>
    <t>Saldo Neto en la Hacienda Pública / Patrimonio 2019</t>
  </si>
  <si>
    <t>Bajo protesta de decir verdad declaramos que los Estados Financieros y sus Notas son razonablemente correctos y responsabilidad del emisor</t>
  </si>
  <si>
    <t xml:space="preserve">                       Elaboroó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</si>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</sst>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3" fontId="8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0" fillId="0" borderId="0" xfId="1" applyFont="1"/>
    <xf numFmtId="43" fontId="0" fillId="0" borderId="0" xfId="0" applyNumberFormat="1"/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2" borderId="1" xfId="1" applyFont="1" applyFill="1" applyBorder="1"/>
    <xf numFmtId="0" fontId="0" fillId="2" borderId="1" xfId="0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43" fontId="6" fillId="2" borderId="0" xfId="1" applyFont="1" applyFill="1" applyBorder="1" applyAlignment="1">
      <alignment horizontal="center" vertical="top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54</xdr:row>
      <xdr:rowOff>0</xdr:rowOff>
    </xdr:from>
    <xdr:to>
      <xdr:col>3</xdr:col>
      <xdr:colOff>1266825</xdr:colOff>
      <xdr:row>54</xdr:row>
      <xdr:rowOff>0</xdr:rowOff>
    </xdr:to>
    <xdr:cxnSp macro="">
      <xdr:nvCxnSpPr>
        <xdr:cNvPr id="2" name="1 Conector recto"/>
        <xdr:cNvCxnSpPr/>
      </xdr:nvCxnSpPr>
      <xdr:spPr>
        <a:xfrm>
          <a:off x="76200" y="10077450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09%20Septiembre/09%20Informaci&#243;n%20Contable%20Sep_19%20SAF%20Migu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9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4788601</v>
          </cell>
        </row>
      </sheetData>
      <sheetData sheetId="1"/>
      <sheetData sheetId="2"/>
      <sheetData sheetId="3"/>
      <sheetData sheetId="4"/>
      <sheetData sheetId="5">
        <row r="67">
          <cell r="E67">
            <v>1055963</v>
          </cell>
        </row>
        <row r="68">
          <cell r="E68">
            <v>7614376</v>
          </cell>
        </row>
      </sheetData>
      <sheetData sheetId="6">
        <row r="47">
          <cell r="L47">
            <v>1055963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60"/>
  <sheetViews>
    <sheetView tabSelected="1" topLeftCell="E1" workbookViewId="0">
      <selection activeCell="D4" sqref="D4:K4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5.710937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6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hidden="1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hidden="1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f>SUM(E14:E16)</f>
        <v>514710</v>
      </c>
      <c r="F13" s="29">
        <v>0</v>
      </c>
      <c r="G13" s="29">
        <f>SUM(G14:G16)</f>
        <v>0</v>
      </c>
      <c r="H13" s="29">
        <f>+G13/G11</f>
        <v>0</v>
      </c>
      <c r="I13" s="29">
        <f>SUM(I14:I16)</f>
        <v>0</v>
      </c>
      <c r="J13" s="29">
        <f>+I13/I11</f>
        <v>0</v>
      </c>
      <c r="K13" s="29">
        <f>SUM(K14:K16)</f>
        <v>0</v>
      </c>
      <c r="L13" s="29">
        <v>0</v>
      </c>
      <c r="M13" s="29">
        <f>SUM(M14:M16)</f>
        <v>514710</v>
      </c>
      <c r="N13" s="30">
        <f>+M13/M11</f>
        <v>514.71</v>
      </c>
      <c r="O13" s="26"/>
      <c r="JF13" s="31"/>
    </row>
    <row r="14" spans="2:266" x14ac:dyDescent="0.25">
      <c r="B14" s="20"/>
      <c r="C14" s="32" t="s">
        <v>14</v>
      </c>
      <c r="D14" s="32"/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f t="shared" ref="M14:N16" si="0">SUM(E14:K14)</f>
        <v>0</v>
      </c>
      <c r="N14" s="34">
        <f t="shared" si="0"/>
        <v>0</v>
      </c>
      <c r="O14" s="26"/>
    </row>
    <row r="15" spans="2:266" x14ac:dyDescent="0.25">
      <c r="B15" s="20"/>
      <c r="C15" s="32" t="s">
        <v>15</v>
      </c>
      <c r="D15" s="32"/>
      <c r="E15" s="33">
        <v>514710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f t="shared" si="0"/>
        <v>514710</v>
      </c>
      <c r="N15" s="34">
        <f t="shared" si="0"/>
        <v>0</v>
      </c>
      <c r="O15" s="26"/>
    </row>
    <row r="16" spans="2:266" x14ac:dyDescent="0.25">
      <c r="B16" s="20"/>
      <c r="C16" s="32" t="s">
        <v>16</v>
      </c>
      <c r="D16" s="32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f t="shared" si="0"/>
        <v>0</v>
      </c>
      <c r="N16" s="34">
        <f t="shared" si="0"/>
        <v>0</v>
      </c>
      <c r="O16" s="26"/>
    </row>
    <row r="17" spans="2:15" x14ac:dyDescent="0.25">
      <c r="B17" s="27"/>
      <c r="C17" s="35"/>
      <c r="D17" s="2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6"/>
    </row>
    <row r="18" spans="2:15" x14ac:dyDescent="0.25">
      <c r="B18" s="27"/>
      <c r="C18" s="36" t="s">
        <v>17</v>
      </c>
      <c r="D18" s="36"/>
      <c r="E18" s="37">
        <f>SUM(E19:F23)</f>
        <v>0</v>
      </c>
      <c r="F18" s="37">
        <f t="shared" ref="F18:H18" si="1">SUM(F19:F22)</f>
        <v>0</v>
      </c>
      <c r="G18" s="37">
        <f>SUM(G19:G23)</f>
        <v>9067500</v>
      </c>
      <c r="H18" s="37">
        <f t="shared" si="1"/>
        <v>7614.3760000000002</v>
      </c>
      <c r="I18" s="37">
        <f>SUM(I19:I23)</f>
        <v>1055963</v>
      </c>
      <c r="J18" s="37">
        <f t="shared" ref="J18:L18" si="2">SUM(J19:K23)</f>
        <v>0</v>
      </c>
      <c r="K18" s="37">
        <f t="shared" si="2"/>
        <v>0</v>
      </c>
      <c r="L18" s="37">
        <f t="shared" si="2"/>
        <v>10123463</v>
      </c>
      <c r="M18" s="37">
        <f>SUM(M19:M23)</f>
        <v>10123463</v>
      </c>
      <c r="N18" s="37">
        <f>+M18/$M$11</f>
        <v>10123.463</v>
      </c>
      <c r="O18" s="26"/>
    </row>
    <row r="19" spans="2:15" x14ac:dyDescent="0.25">
      <c r="B19" s="20"/>
      <c r="C19" s="32" t="s">
        <v>18</v>
      </c>
      <c r="D19" s="32"/>
      <c r="E19" s="33">
        <v>0</v>
      </c>
      <c r="F19" s="33">
        <v>0</v>
      </c>
      <c r="G19" s="33">
        <v>0</v>
      </c>
      <c r="H19" s="33">
        <f>+G19/$G$11</f>
        <v>0</v>
      </c>
      <c r="I19" s="33">
        <v>1055963</v>
      </c>
      <c r="J19" s="33">
        <v>0</v>
      </c>
      <c r="K19" s="33">
        <v>0</v>
      </c>
      <c r="L19" s="33">
        <v>0</v>
      </c>
      <c r="M19" s="34">
        <f>+E19+G19+I19+K19</f>
        <v>1055963</v>
      </c>
      <c r="N19" s="34">
        <f>+M19/$M$11</f>
        <v>1055.963</v>
      </c>
      <c r="O19" s="26"/>
    </row>
    <row r="20" spans="2:15" x14ac:dyDescent="0.25">
      <c r="B20" s="20"/>
      <c r="C20" s="32" t="s">
        <v>19</v>
      </c>
      <c r="D20" s="32"/>
      <c r="E20" s="33">
        <v>0</v>
      </c>
      <c r="F20" s="33">
        <v>0</v>
      </c>
      <c r="G20" s="33">
        <f>+'[1]Cambios conac Ene_19'!E68</f>
        <v>7614376</v>
      </c>
      <c r="H20" s="33">
        <f>+G20/$G$11</f>
        <v>7614.3760000000002</v>
      </c>
      <c r="I20" s="33">
        <v>0</v>
      </c>
      <c r="J20" s="33">
        <v>0</v>
      </c>
      <c r="K20" s="33">
        <v>0</v>
      </c>
      <c r="L20" s="33">
        <v>0</v>
      </c>
      <c r="M20" s="34">
        <f>+E20+G20+I20+K20</f>
        <v>7614376</v>
      </c>
      <c r="N20" s="34">
        <f>+M20/$M$11</f>
        <v>7614.3760000000002</v>
      </c>
      <c r="O20" s="26"/>
    </row>
    <row r="21" spans="2:15" x14ac:dyDescent="0.25">
      <c r="B21" s="20"/>
      <c r="C21" s="32" t="s">
        <v>20</v>
      </c>
      <c r="D21" s="32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f>+E21+G21+I21+K21</f>
        <v>0</v>
      </c>
      <c r="N21" s="34">
        <f>SUM(F21:L21)</f>
        <v>0</v>
      </c>
      <c r="O21" s="26"/>
    </row>
    <row r="22" spans="2:15" x14ac:dyDescent="0.25">
      <c r="B22" s="20"/>
      <c r="C22" s="32" t="s">
        <v>21</v>
      </c>
      <c r="D22" s="32"/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f>+E22+G22+I22+K22</f>
        <v>0</v>
      </c>
      <c r="N22" s="34">
        <f>SUM(F22:L22)</f>
        <v>0</v>
      </c>
      <c r="O22" s="26"/>
    </row>
    <row r="23" spans="2:15" x14ac:dyDescent="0.25">
      <c r="B23" s="20"/>
      <c r="C23" s="32" t="s">
        <v>22</v>
      </c>
      <c r="D23" s="32"/>
      <c r="E23" s="33">
        <v>0</v>
      </c>
      <c r="F23" s="33">
        <v>0</v>
      </c>
      <c r="G23" s="33">
        <v>1453124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f>+E23+G23+I23+K23</f>
        <v>1453124</v>
      </c>
      <c r="N23" s="34"/>
      <c r="O23" s="26"/>
    </row>
    <row r="24" spans="2:15" x14ac:dyDescent="0.25">
      <c r="B24" s="27"/>
      <c r="C24" s="35"/>
      <c r="D24" s="2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6"/>
    </row>
    <row r="25" spans="2:15" ht="15.75" thickBot="1" x14ac:dyDescent="0.3">
      <c r="B25" s="27"/>
      <c r="C25" s="38" t="s">
        <v>23</v>
      </c>
      <c r="D25" s="38"/>
      <c r="E25" s="37">
        <f>+E26+E27</f>
        <v>0</v>
      </c>
      <c r="F25" s="37" t="e">
        <f>F13+#REF!+F18</f>
        <v>#REF!</v>
      </c>
      <c r="G25" s="37">
        <f>+G26+G27</f>
        <v>0</v>
      </c>
      <c r="H25" s="37" t="e">
        <f>H13+#REF!+H18</f>
        <v>#REF!</v>
      </c>
      <c r="I25" s="37">
        <f>+I26+I27</f>
        <v>0</v>
      </c>
      <c r="J25" s="37" t="e">
        <f>J13+#REF!+J18</f>
        <v>#REF!</v>
      </c>
      <c r="K25" s="37">
        <f>+K26+K27</f>
        <v>0</v>
      </c>
      <c r="L25" s="37" t="e">
        <f>L13+#REF!+L18</f>
        <v>#REF!</v>
      </c>
      <c r="M25" s="37">
        <f>+M26+M27</f>
        <v>0</v>
      </c>
      <c r="N25" s="39" t="e">
        <f>N13+#REF!+N18</f>
        <v>#REF!</v>
      </c>
      <c r="O25" s="26"/>
    </row>
    <row r="26" spans="2:15" x14ac:dyDescent="0.25">
      <c r="B26" s="27"/>
      <c r="C26" s="40" t="s">
        <v>24</v>
      </c>
      <c r="D26" s="40"/>
      <c r="E26" s="34">
        <v>0</v>
      </c>
      <c r="F26" s="34"/>
      <c r="G26" s="34">
        <v>0</v>
      </c>
      <c r="H26" s="34"/>
      <c r="I26" s="34">
        <v>0</v>
      </c>
      <c r="J26" s="34"/>
      <c r="K26" s="34">
        <v>0</v>
      </c>
      <c r="L26" s="34"/>
      <c r="M26" s="34">
        <f>SUM(E26:K26)</f>
        <v>0</v>
      </c>
      <c r="N26" s="37"/>
      <c r="O26" s="26"/>
    </row>
    <row r="27" spans="2:15" x14ac:dyDescent="0.25">
      <c r="B27" s="27"/>
      <c r="C27" s="40" t="s">
        <v>25</v>
      </c>
      <c r="D27" s="40"/>
      <c r="E27" s="34">
        <v>0</v>
      </c>
      <c r="F27" s="34"/>
      <c r="G27" s="34">
        <v>0</v>
      </c>
      <c r="H27" s="34"/>
      <c r="I27" s="34">
        <v>0</v>
      </c>
      <c r="J27" s="34"/>
      <c r="K27" s="34">
        <v>0</v>
      </c>
      <c r="L27" s="34"/>
      <c r="M27" s="34">
        <f>SUM(E27:K27)</f>
        <v>0</v>
      </c>
      <c r="N27" s="37"/>
      <c r="O27" s="26"/>
    </row>
    <row r="28" spans="2:15" x14ac:dyDescent="0.25">
      <c r="B28" s="27"/>
      <c r="C28" s="40"/>
      <c r="D28" s="40"/>
      <c r="E28" s="34"/>
      <c r="F28" s="34"/>
      <c r="G28" s="34"/>
      <c r="H28" s="34"/>
      <c r="I28" s="34"/>
      <c r="J28" s="34"/>
      <c r="K28" s="34"/>
      <c r="L28" s="34"/>
      <c r="M28" s="34"/>
      <c r="N28" s="37"/>
      <c r="O28" s="26"/>
    </row>
    <row r="29" spans="2:15" x14ac:dyDescent="0.25">
      <c r="B29" s="27"/>
      <c r="C29" s="41" t="s">
        <v>26</v>
      </c>
      <c r="D29" s="41"/>
      <c r="E29" s="42">
        <f>+E13+E18+E25</f>
        <v>514710</v>
      </c>
      <c r="F29" s="43"/>
      <c r="G29" s="42">
        <f t="shared" ref="G29:L29" si="3">+G13+G18+G25</f>
        <v>9067500</v>
      </c>
      <c r="H29" s="42" t="e">
        <f t="shared" si="3"/>
        <v>#REF!</v>
      </c>
      <c r="I29" s="42">
        <f t="shared" si="3"/>
        <v>1055963</v>
      </c>
      <c r="J29" s="42" t="e">
        <f t="shared" si="3"/>
        <v>#REF!</v>
      </c>
      <c r="K29" s="42">
        <f t="shared" si="3"/>
        <v>0</v>
      </c>
      <c r="L29" s="42" t="e">
        <f t="shared" si="3"/>
        <v>#REF!</v>
      </c>
      <c r="M29" s="42">
        <f>+M13+M18+M25</f>
        <v>10638173</v>
      </c>
      <c r="N29" s="37"/>
      <c r="O29" s="26"/>
    </row>
    <row r="30" spans="2:15" x14ac:dyDescent="0.25">
      <c r="B30" s="20"/>
      <c r="C30" s="23"/>
      <c r="D30" s="2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6"/>
    </row>
    <row r="31" spans="2:15" x14ac:dyDescent="0.25">
      <c r="B31" s="27"/>
      <c r="C31" s="36" t="s">
        <v>27</v>
      </c>
      <c r="D31" s="36"/>
      <c r="E31" s="37">
        <f t="shared" ref="E31:L31" si="4">SUM(E32:E34)</f>
        <v>0</v>
      </c>
      <c r="F31" s="37">
        <f t="shared" si="4"/>
        <v>0</v>
      </c>
      <c r="G31" s="37">
        <f t="shared" si="4"/>
        <v>0</v>
      </c>
      <c r="H31" s="37">
        <f t="shared" si="4"/>
        <v>0</v>
      </c>
      <c r="I31" s="37">
        <f t="shared" si="4"/>
        <v>0</v>
      </c>
      <c r="J31" s="37">
        <f t="shared" si="4"/>
        <v>0</v>
      </c>
      <c r="K31" s="37">
        <f t="shared" si="4"/>
        <v>0</v>
      </c>
      <c r="L31" s="37">
        <f t="shared" si="4"/>
        <v>0</v>
      </c>
      <c r="M31" s="30">
        <f>+E31+G31+I31+K31</f>
        <v>0</v>
      </c>
      <c r="N31" s="37">
        <f>SUM(F31:L31)</f>
        <v>0</v>
      </c>
      <c r="O31" s="26"/>
    </row>
    <row r="32" spans="2:15" x14ac:dyDescent="0.25">
      <c r="B32" s="20"/>
      <c r="C32" s="32" t="s">
        <v>28</v>
      </c>
      <c r="D32" s="32"/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f>SUM(E32:K32)</f>
        <v>0</v>
      </c>
      <c r="N32" s="34">
        <f>SUM(F32:L32)</f>
        <v>0</v>
      </c>
      <c r="O32" s="26"/>
    </row>
    <row r="33" spans="2:266" ht="15" customHeight="1" x14ac:dyDescent="0.25">
      <c r="B33" s="20"/>
      <c r="C33" s="32" t="s">
        <v>15</v>
      </c>
      <c r="D33" s="32"/>
      <c r="E33" s="33">
        <v>0</v>
      </c>
      <c r="F33" s="33">
        <f>+E33/$G$11</f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4">
        <f>+E33+G33+I33+K33</f>
        <v>0</v>
      </c>
      <c r="N33" s="34">
        <f>SUM(F33:L33)</f>
        <v>0</v>
      </c>
      <c r="O33" s="26"/>
    </row>
    <row r="34" spans="2:266" x14ac:dyDescent="0.25">
      <c r="B34" s="20"/>
      <c r="C34" s="32" t="s">
        <v>16</v>
      </c>
      <c r="D34" s="32"/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f>SUM(E34:K34)</f>
        <v>0</v>
      </c>
      <c r="N34" s="34">
        <f>SUM(F34:L34)</f>
        <v>0</v>
      </c>
      <c r="O34" s="26"/>
    </row>
    <row r="35" spans="2:266" x14ac:dyDescent="0.25">
      <c r="B35" s="27"/>
      <c r="C35" s="35"/>
      <c r="D35" s="2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6"/>
    </row>
    <row r="36" spans="2:266" x14ac:dyDescent="0.25">
      <c r="B36" s="27" t="s">
        <v>6</v>
      </c>
      <c r="C36" s="36" t="s">
        <v>29</v>
      </c>
      <c r="D36" s="36"/>
      <c r="E36" s="37">
        <f>SUM(E37:F41)</f>
        <v>0</v>
      </c>
      <c r="F36" s="37">
        <f t="shared" ref="F36:L36" si="5">SUM(F37:F40)</f>
        <v>0</v>
      </c>
      <c r="G36" s="37">
        <f>SUM(G37:H41)</f>
        <v>1055963</v>
      </c>
      <c r="H36" s="37">
        <f t="shared" si="5"/>
        <v>0</v>
      </c>
      <c r="I36" s="37">
        <f>SUM(I37:I41)</f>
        <v>3740674</v>
      </c>
      <c r="J36" s="37">
        <f t="shared" si="5"/>
        <v>4788.6009999999997</v>
      </c>
      <c r="K36" s="37">
        <f>SUM(K37:K41)</f>
        <v>0</v>
      </c>
      <c r="L36" s="37">
        <f t="shared" si="5"/>
        <v>0</v>
      </c>
      <c r="M36" s="37">
        <f>SUM(M37:M41)</f>
        <v>4796637</v>
      </c>
      <c r="N36" s="37">
        <f>+M36/$M$11</f>
        <v>4796.6369999999997</v>
      </c>
      <c r="O36" s="26"/>
    </row>
    <row r="37" spans="2:266" x14ac:dyDescent="0.25">
      <c r="B37" s="20"/>
      <c r="C37" s="32" t="s">
        <v>30</v>
      </c>
      <c r="D37" s="32"/>
      <c r="E37" s="33">
        <v>0</v>
      </c>
      <c r="F37" s="33">
        <v>0</v>
      </c>
      <c r="G37" s="33">
        <v>0</v>
      </c>
      <c r="H37" s="33">
        <v>0</v>
      </c>
      <c r="I37" s="33">
        <f>+'[1]Edo Sit Finan'!L51</f>
        <v>4788601</v>
      </c>
      <c r="J37" s="33">
        <f>+I37/I11</f>
        <v>4788.6009999999997</v>
      </c>
      <c r="K37" s="33">
        <v>0</v>
      </c>
      <c r="L37" s="33">
        <v>0</v>
      </c>
      <c r="M37" s="34">
        <f>+E37+G37+I37+K37</f>
        <v>4788601</v>
      </c>
      <c r="N37" s="34">
        <f>+M37/$M$11</f>
        <v>4788.6009999999997</v>
      </c>
      <c r="O37" s="26"/>
    </row>
    <row r="38" spans="2:266" x14ac:dyDescent="0.25">
      <c r="B38" s="20"/>
      <c r="C38" s="32" t="s">
        <v>19</v>
      </c>
      <c r="D38" s="32"/>
      <c r="E38" s="33">
        <v>0</v>
      </c>
      <c r="F38" s="33">
        <v>0</v>
      </c>
      <c r="G38" s="33">
        <f>+'[1]Cambios conac Ene_19'!E67</f>
        <v>1055963</v>
      </c>
      <c r="H38" s="33">
        <v>0</v>
      </c>
      <c r="I38" s="33">
        <f>-'[1]Edo de Cambios'!L47</f>
        <v>-1055963</v>
      </c>
      <c r="J38" s="33">
        <v>0</v>
      </c>
      <c r="K38" s="33">
        <v>0</v>
      </c>
      <c r="L38" s="33">
        <v>0</v>
      </c>
      <c r="M38" s="34">
        <f t="shared" ref="M38:M41" si="6">+E38+G38+I38+K38</f>
        <v>0</v>
      </c>
      <c r="N38" s="34">
        <f t="shared" ref="N38:N40" si="7">SUM(F38:L38)</f>
        <v>0</v>
      </c>
      <c r="O38" s="26"/>
    </row>
    <row r="39" spans="2:266" x14ac:dyDescent="0.25">
      <c r="B39" s="20"/>
      <c r="C39" s="32" t="s">
        <v>20</v>
      </c>
      <c r="D39" s="32"/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f t="shared" si="6"/>
        <v>0</v>
      </c>
      <c r="N39" s="34">
        <f t="shared" si="7"/>
        <v>0</v>
      </c>
      <c r="O39" s="26"/>
    </row>
    <row r="40" spans="2:266" x14ac:dyDescent="0.25">
      <c r="B40" s="20"/>
      <c r="C40" s="32" t="s">
        <v>21</v>
      </c>
      <c r="D40" s="32"/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f t="shared" si="6"/>
        <v>0</v>
      </c>
      <c r="N40" s="34">
        <f t="shared" si="7"/>
        <v>0</v>
      </c>
      <c r="O40" s="26"/>
    </row>
    <row r="41" spans="2:266" x14ac:dyDescent="0.25">
      <c r="B41" s="20"/>
      <c r="C41" s="32" t="s">
        <v>22</v>
      </c>
      <c r="D41" s="32"/>
      <c r="E41" s="33">
        <v>0</v>
      </c>
      <c r="F41" s="33">
        <v>0</v>
      </c>
      <c r="G41" s="33">
        <v>0</v>
      </c>
      <c r="H41" s="33">
        <v>0</v>
      </c>
      <c r="I41" s="33">
        <f>6312+1724</f>
        <v>8036</v>
      </c>
      <c r="J41" s="33">
        <v>0</v>
      </c>
      <c r="K41" s="33">
        <v>0</v>
      </c>
      <c r="L41" s="33">
        <v>0</v>
      </c>
      <c r="M41" s="34">
        <f t="shared" si="6"/>
        <v>8036</v>
      </c>
      <c r="N41" s="34"/>
      <c r="O41" s="26"/>
    </row>
    <row r="42" spans="2:266" x14ac:dyDescent="0.25">
      <c r="B42" s="20"/>
      <c r="C42" s="44"/>
      <c r="D42" s="44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26"/>
    </row>
    <row r="43" spans="2:266" x14ac:dyDescent="0.25">
      <c r="B43" s="20"/>
      <c r="C43" s="38" t="s">
        <v>31</v>
      </c>
      <c r="D43" s="38"/>
      <c r="E43" s="37">
        <f>+E44+E45</f>
        <v>0</v>
      </c>
      <c r="F43" s="37" t="e">
        <f>F32+#REF!+F37</f>
        <v>#REF!</v>
      </c>
      <c r="G43" s="37">
        <f>+G44+G45</f>
        <v>0</v>
      </c>
      <c r="H43" s="37" t="e">
        <f>H32+#REF!+H37</f>
        <v>#REF!</v>
      </c>
      <c r="I43" s="37">
        <f>+I44+I45</f>
        <v>0</v>
      </c>
      <c r="J43" s="37" t="e">
        <f>J32+#REF!+J37</f>
        <v>#REF!</v>
      </c>
      <c r="K43" s="37">
        <f>+K44+K45</f>
        <v>0</v>
      </c>
      <c r="L43" s="37" t="e">
        <f>L32+#REF!+L37</f>
        <v>#REF!</v>
      </c>
      <c r="M43" s="37">
        <f>+M44+M45</f>
        <v>0</v>
      </c>
      <c r="N43" s="34"/>
      <c r="O43" s="26"/>
    </row>
    <row r="44" spans="2:266" x14ac:dyDescent="0.25">
      <c r="B44" s="20"/>
      <c r="C44" s="40" t="s">
        <v>24</v>
      </c>
      <c r="D44" s="44"/>
      <c r="E44" s="34">
        <v>0</v>
      </c>
      <c r="F44" s="34"/>
      <c r="G44" s="34">
        <v>0</v>
      </c>
      <c r="H44" s="34"/>
      <c r="I44" s="34">
        <v>0</v>
      </c>
      <c r="J44" s="34"/>
      <c r="K44" s="34">
        <v>0</v>
      </c>
      <c r="L44" s="34"/>
      <c r="M44" s="34">
        <f>SUM(E44:K44)</f>
        <v>0</v>
      </c>
      <c r="N44" s="34"/>
      <c r="O44" s="26"/>
    </row>
    <row r="45" spans="2:266" x14ac:dyDescent="0.25">
      <c r="B45" s="27"/>
      <c r="C45" s="40" t="s">
        <v>25</v>
      </c>
      <c r="D45" s="23"/>
      <c r="E45" s="34">
        <v>0</v>
      </c>
      <c r="F45" s="34"/>
      <c r="G45" s="34">
        <v>0</v>
      </c>
      <c r="H45" s="34"/>
      <c r="I45" s="34">
        <v>0</v>
      </c>
      <c r="J45" s="34"/>
      <c r="K45" s="34">
        <v>0</v>
      </c>
      <c r="L45" s="34"/>
      <c r="M45" s="34">
        <f>SUM(E45:K45)</f>
        <v>0</v>
      </c>
      <c r="N45" s="34"/>
      <c r="O45" s="26"/>
    </row>
    <row r="46" spans="2:266" x14ac:dyDescent="0.25">
      <c r="B46" s="27"/>
      <c r="C46" s="40"/>
      <c r="D46" s="2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6"/>
      <c r="JE46" s="45"/>
      <c r="JF46" s="46"/>
    </row>
    <row r="47" spans="2:266" x14ac:dyDescent="0.25">
      <c r="B47" s="47"/>
      <c r="C47" s="48" t="s">
        <v>32</v>
      </c>
      <c r="D47" s="48"/>
      <c r="E47" s="42">
        <f>+E29+E31+E36+E43</f>
        <v>514710</v>
      </c>
      <c r="F47" s="42" t="e">
        <f t="shared" ref="F47" si="8">F25+F31+F36</f>
        <v>#REF!</v>
      </c>
      <c r="G47" s="42">
        <f>+G29+G31+G36+G43</f>
        <v>10123463</v>
      </c>
      <c r="H47" s="42" t="e">
        <f t="shared" ref="H47:L47" si="9">+H29+H31+H36+H43</f>
        <v>#REF!</v>
      </c>
      <c r="I47" s="42">
        <f>+I29+I31+I36+I43</f>
        <v>4796637</v>
      </c>
      <c r="J47" s="42" t="e">
        <f t="shared" si="9"/>
        <v>#REF!</v>
      </c>
      <c r="K47" s="42">
        <f t="shared" si="9"/>
        <v>0</v>
      </c>
      <c r="L47" s="42" t="e">
        <f t="shared" si="9"/>
        <v>#REF!</v>
      </c>
      <c r="M47" s="42">
        <f>+M29+M31+M36+M43</f>
        <v>15434810</v>
      </c>
      <c r="N47" s="42">
        <f>+M47/$M$11</f>
        <v>15434.81</v>
      </c>
      <c r="O47" s="49"/>
    </row>
    <row r="48" spans="2:266" x14ac:dyDescent="0.25"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51"/>
      <c r="N48" s="51"/>
      <c r="O48" s="52"/>
      <c r="JD48" s="31"/>
    </row>
    <row r="49" spans="2:17" x14ac:dyDescent="0.25">
      <c r="B49" s="1"/>
      <c r="C49" s="53" t="s">
        <v>33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25"/>
    </row>
    <row r="50" spans="2:17" x14ac:dyDescent="0.25">
      <c r="B50" s="1"/>
      <c r="C50" s="25"/>
      <c r="D50" s="54"/>
      <c r="E50" s="55"/>
      <c r="F50" s="55"/>
      <c r="G50" s="55"/>
      <c r="H50" s="55"/>
      <c r="I50" s="1"/>
      <c r="J50" s="1"/>
      <c r="K50" s="56"/>
      <c r="L50" s="56"/>
      <c r="M50" s="57"/>
      <c r="N50" s="54"/>
      <c r="O50" s="55"/>
      <c r="P50" s="55"/>
    </row>
    <row r="51" spans="2:17" x14ac:dyDescent="0.25">
      <c r="B51" s="25" t="s">
        <v>34</v>
      </c>
      <c r="C51" s="58"/>
      <c r="D51" s="58"/>
      <c r="E51" s="59" t="s">
        <v>35</v>
      </c>
      <c r="F51" s="59"/>
      <c r="G51" s="59"/>
      <c r="H51" s="59"/>
      <c r="I51" s="60"/>
      <c r="J51" s="61"/>
      <c r="K51" s="59" t="s">
        <v>36</v>
      </c>
      <c r="L51" s="59"/>
      <c r="M51" s="59"/>
      <c r="N51" s="59"/>
      <c r="O51" s="62"/>
      <c r="P51" s="63"/>
      <c r="Q51" s="55"/>
    </row>
    <row r="52" spans="2:17" x14ac:dyDescent="0.25">
      <c r="B52" s="25"/>
      <c r="C52" s="58"/>
      <c r="D52" s="58"/>
      <c r="E52" s="63"/>
      <c r="F52" s="63"/>
      <c r="G52" s="55"/>
      <c r="H52" s="55"/>
      <c r="I52" s="60"/>
      <c r="J52" s="60"/>
      <c r="K52" s="60"/>
      <c r="L52" s="63"/>
      <c r="M52" s="63"/>
      <c r="N52" s="63"/>
      <c r="O52" s="62"/>
      <c r="P52" s="63"/>
      <c r="Q52" s="55"/>
    </row>
    <row r="53" spans="2:17" x14ac:dyDescent="0.25">
      <c r="B53" s="25"/>
      <c r="C53" s="58"/>
      <c r="D53" s="58"/>
      <c r="E53" s="63"/>
      <c r="F53" s="63"/>
      <c r="G53" s="55"/>
      <c r="H53" s="55"/>
      <c r="I53" s="60"/>
      <c r="J53" s="60"/>
      <c r="K53" s="60"/>
      <c r="L53" s="63"/>
      <c r="M53" s="63"/>
      <c r="N53" s="63"/>
      <c r="O53" s="62"/>
      <c r="P53" s="63"/>
      <c r="Q53" s="55"/>
    </row>
    <row r="54" spans="2:17" x14ac:dyDescent="0.25">
      <c r="B54" s="25"/>
      <c r="C54" s="58"/>
      <c r="D54" s="58"/>
      <c r="E54" s="64"/>
      <c r="F54" s="64"/>
      <c r="G54" s="65"/>
      <c r="H54" s="65"/>
      <c r="I54" s="60"/>
      <c r="J54" s="60"/>
      <c r="K54" s="66"/>
      <c r="L54" s="64"/>
      <c r="M54" s="64"/>
      <c r="N54" s="64"/>
      <c r="O54" s="62"/>
      <c r="P54" s="63"/>
      <c r="Q54" s="55"/>
    </row>
    <row r="55" spans="2:17" x14ac:dyDescent="0.25">
      <c r="B55" s="40" t="s">
        <v>37</v>
      </c>
      <c r="C55" s="67"/>
      <c r="D55" s="67"/>
      <c r="E55" s="59" t="s">
        <v>38</v>
      </c>
      <c r="F55" s="59"/>
      <c r="G55" s="59"/>
      <c r="H55" s="59"/>
      <c r="I55" s="55"/>
      <c r="J55" s="25"/>
      <c r="K55" s="68" t="s">
        <v>39</v>
      </c>
      <c r="L55" s="68"/>
      <c r="M55" s="68"/>
      <c r="N55" s="68"/>
      <c r="O55" s="67"/>
      <c r="P55" s="69"/>
      <c r="Q55" s="55"/>
    </row>
    <row r="56" spans="2:17" x14ac:dyDescent="0.25">
      <c r="B56" s="70" t="s">
        <v>40</v>
      </c>
      <c r="C56" s="71"/>
      <c r="D56" s="71"/>
      <c r="E56" s="72" t="s">
        <v>41</v>
      </c>
      <c r="F56" s="72"/>
      <c r="G56" s="72"/>
      <c r="H56" s="72"/>
      <c r="I56" s="73"/>
      <c r="J56" s="25"/>
      <c r="K56" s="68" t="s">
        <v>42</v>
      </c>
      <c r="L56" s="68"/>
      <c r="M56" s="68"/>
      <c r="N56" s="68"/>
      <c r="O56" s="74"/>
      <c r="P56" s="69"/>
      <c r="Q56" s="55"/>
    </row>
    <row r="57" spans="2:17" x14ac:dyDescent="0.25">
      <c r="B57" s="1"/>
      <c r="C57" s="25"/>
      <c r="D57" s="54"/>
      <c r="E57" s="55"/>
      <c r="F57" s="55"/>
      <c r="G57" s="55"/>
      <c r="H57" s="55"/>
      <c r="I57" s="1"/>
      <c r="J57" s="1"/>
      <c r="K57" s="56"/>
      <c r="L57" s="56"/>
      <c r="M57" s="56"/>
      <c r="N57" s="54"/>
      <c r="O57" s="55"/>
    </row>
    <row r="58" spans="2:17" x14ac:dyDescent="0.25"/>
    <row r="59" spans="2:17" x14ac:dyDescent="0.25"/>
    <row r="60" spans="2:17" x14ac:dyDescent="0.25"/>
  </sheetData>
  <mergeCells count="37">
    <mergeCell ref="C49:O49"/>
    <mergeCell ref="E51:H51"/>
    <mergeCell ref="K51:N51"/>
    <mergeCell ref="E55:H55"/>
    <mergeCell ref="K55:N55"/>
    <mergeCell ref="E56:H56"/>
    <mergeCell ref="K56:N56"/>
    <mergeCell ref="C38:D38"/>
    <mergeCell ref="C39:D39"/>
    <mergeCell ref="C40:D40"/>
    <mergeCell ref="C41:D41"/>
    <mergeCell ref="C43:D43"/>
    <mergeCell ref="C47:D47"/>
    <mergeCell ref="C31:D31"/>
    <mergeCell ref="C32:D32"/>
    <mergeCell ref="C33:D33"/>
    <mergeCell ref="C34:D34"/>
    <mergeCell ref="C36:D36"/>
    <mergeCell ref="C37:D37"/>
    <mergeCell ref="C19:D19"/>
    <mergeCell ref="C20:D20"/>
    <mergeCell ref="C21:D21"/>
    <mergeCell ref="C22:D22"/>
    <mergeCell ref="C23:D23"/>
    <mergeCell ref="C25:D25"/>
    <mergeCell ref="C10:D10"/>
    <mergeCell ref="C13:D13"/>
    <mergeCell ref="C14:D14"/>
    <mergeCell ref="C15:D15"/>
    <mergeCell ref="C16:D16"/>
    <mergeCell ref="C18:D18"/>
    <mergeCell ref="D2:K2"/>
    <mergeCell ref="D3:K3"/>
    <mergeCell ref="D4:K4"/>
    <mergeCell ref="D5:K5"/>
    <mergeCell ref="D6:O6"/>
    <mergeCell ref="D7:K7"/>
  </mergeCells>
  <pageMargins left="0.43" right="0.17" top="0.36" bottom="0.22" header="0.31496062992125984" footer="0.17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Variac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2019-11-07T14:38:16Z</dcterms:created>
  <dcterms:modified xsi:type="dcterms:W3CDTF">2019-11-07T14:38:37Z</dcterms:modified>
</cp:coreProperties>
</file>