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600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Cambios'!$A$1:$Q$59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M50" i="1"/>
  <c r="L47" i="1"/>
  <c r="M47" i="1" s="1"/>
  <c r="M46" i="1"/>
  <c r="O44" i="1"/>
  <c r="N44" i="1"/>
  <c r="L44" i="1"/>
  <c r="L41" i="1"/>
  <c r="M41" i="1" s="1"/>
  <c r="M38" i="1" s="1"/>
  <c r="O38" i="1"/>
  <c r="N38" i="1"/>
  <c r="N36" i="1" s="1"/>
  <c r="L38" i="1"/>
  <c r="O36" i="1"/>
  <c r="L36" i="1"/>
  <c r="F33" i="1"/>
  <c r="F26" i="1" s="1"/>
  <c r="G32" i="1"/>
  <c r="H32" i="1" s="1"/>
  <c r="H31" i="1"/>
  <c r="O27" i="1"/>
  <c r="N27" i="1"/>
  <c r="M27" i="1"/>
  <c r="L27" i="1"/>
  <c r="G26" i="1"/>
  <c r="E26" i="1"/>
  <c r="F23" i="1"/>
  <c r="H20" i="1"/>
  <c r="H19" i="1"/>
  <c r="F19" i="1"/>
  <c r="O18" i="1"/>
  <c r="O16" i="1" s="1"/>
  <c r="O14" i="1" s="1"/>
  <c r="L18" i="1"/>
  <c r="M18" i="1" s="1"/>
  <c r="M16" i="1" s="1"/>
  <c r="H18" i="1"/>
  <c r="F18" i="1"/>
  <c r="N16" i="1"/>
  <c r="L16" i="1"/>
  <c r="L26" i="1" s="1"/>
  <c r="G16" i="1"/>
  <c r="E16" i="1"/>
  <c r="N14" i="1"/>
  <c r="L14" i="1"/>
  <c r="M44" i="1" l="1"/>
  <c r="G14" i="1"/>
  <c r="N13" i="1" s="1"/>
  <c r="E14" i="1"/>
  <c r="L13" i="1" s="1"/>
  <c r="Q13" i="1" s="1"/>
  <c r="F16" i="1"/>
  <c r="F14" i="1" s="1"/>
  <c r="H16" i="1"/>
  <c r="M26" i="1"/>
  <c r="M14" i="1"/>
  <c r="M36" i="1"/>
  <c r="H26" i="1"/>
  <c r="H14" i="1" l="1"/>
  <c r="O13" i="1" s="1"/>
  <c r="K13" i="1"/>
  <c r="M13" i="1"/>
</calcChain>
</file>

<file path=xl/sharedStrings.xml><?xml version="1.0" encoding="utf-8"?>
<sst xmlns="http://schemas.openxmlformats.org/spreadsheetml/2006/main" count="63" uniqueCount="60">
  <si>
    <t>Cuenta Pública 2017</t>
  </si>
  <si>
    <t>Estado de Cambios en la Situación Financiera</t>
  </si>
  <si>
    <t>Al 30 de septiembre de 2017 y 2016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</si>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</sst>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71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8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0" fillId="2" borderId="0" xfId="2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Border="1"/>
    <xf numFmtId="0" fontId="11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7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 applyProtection="1">
      <alignment horizontal="right" vertical="top" wrapText="1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7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7/ESTADOS%20FINANCIEROS/09%20Septiembre/Informaci&#243;n%20Contable%20Septiembre_17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6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>
        <row r="36">
          <cell r="J36">
            <v>0</v>
          </cell>
        </row>
        <row r="63">
          <cell r="H63">
            <v>0</v>
          </cell>
        </row>
        <row r="68">
          <cell r="H6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A3" zoomScale="82" zoomScaleNormal="82" workbookViewId="0">
      <selection activeCell="M26" sqref="M26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hidden="1" customWidth="1"/>
    <col min="6" max="6" width="18.5703125" customWidth="1"/>
    <col min="7" max="7" width="21" hidden="1" customWidth="1"/>
    <col min="8" max="8" width="16.85546875" customWidth="1"/>
    <col min="9" max="9" width="3.42578125" customWidth="1"/>
    <col min="10" max="10" width="11.42578125" customWidth="1"/>
    <col min="11" max="11" width="41" customWidth="1"/>
    <col min="12" max="12" width="21" hidden="1" customWidth="1"/>
    <col min="13" max="13" width="14.85546875" customWidth="1"/>
    <col min="14" max="14" width="21" hidden="1" customWidth="1"/>
    <col min="15" max="15" width="14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0" t="s">
        <v>3</v>
      </c>
      <c r="E6" s="10"/>
      <c r="F6" s="10"/>
      <c r="G6" s="10"/>
      <c r="H6" s="10"/>
      <c r="I6" s="10"/>
      <c r="J6" s="10"/>
      <c r="K6" s="10"/>
      <c r="L6" s="10"/>
      <c r="M6" s="11"/>
      <c r="N6" s="13"/>
      <c r="O6" s="13"/>
      <c r="P6" s="13"/>
    </row>
    <row r="7" spans="2:263" x14ac:dyDescent="0.25">
      <c r="B7" s="11"/>
      <c r="C7" s="14" t="s">
        <v>4</v>
      </c>
      <c r="D7" s="15" t="s">
        <v>5</v>
      </c>
      <c r="E7" s="15"/>
      <c r="F7" s="15"/>
      <c r="G7" s="15"/>
      <c r="H7" s="15"/>
      <c r="I7" s="15"/>
      <c r="J7" s="15"/>
      <c r="K7" s="15"/>
      <c r="L7" s="15"/>
      <c r="M7" s="16"/>
      <c r="N7" s="17"/>
      <c r="O7" s="18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19"/>
      <c r="D9" s="19"/>
      <c r="E9" s="19"/>
      <c r="F9" s="19"/>
      <c r="G9" s="19"/>
      <c r="H9" s="19"/>
      <c r="I9" s="20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1"/>
      <c r="C10" s="21"/>
      <c r="D10" s="21"/>
      <c r="E10" s="22"/>
      <c r="F10" s="22"/>
      <c r="G10" s="22"/>
      <c r="H10" s="22"/>
      <c r="I10" s="23"/>
      <c r="J10" s="6"/>
      <c r="K10" s="8"/>
      <c r="L10" s="6"/>
      <c r="M10" s="6"/>
      <c r="N10" s="6"/>
      <c r="O10" s="6"/>
      <c r="P10" s="6"/>
    </row>
    <row r="11" spans="2:263" x14ac:dyDescent="0.25">
      <c r="B11" s="24"/>
      <c r="C11" s="25" t="s">
        <v>6</v>
      </c>
      <c r="D11" s="25"/>
      <c r="E11" s="26"/>
      <c r="F11" s="26" t="s">
        <v>7</v>
      </c>
      <c r="G11" s="26"/>
      <c r="H11" s="26" t="s">
        <v>8</v>
      </c>
      <c r="I11" s="27"/>
      <c r="J11" s="25" t="s">
        <v>6</v>
      </c>
      <c r="K11" s="25"/>
      <c r="L11" s="26"/>
      <c r="M11" s="26" t="s">
        <v>7</v>
      </c>
      <c r="N11" s="26"/>
      <c r="O11" s="26" t="s">
        <v>8</v>
      </c>
      <c r="P11" s="28"/>
    </row>
    <row r="12" spans="2:263" x14ac:dyDescent="0.25">
      <c r="B12" s="29"/>
      <c r="C12" s="30"/>
      <c r="D12" s="30"/>
      <c r="E12" s="31">
        <v>1000</v>
      </c>
      <c r="F12" s="31"/>
      <c r="G12" s="31">
        <v>1000</v>
      </c>
      <c r="H12" s="31"/>
      <c r="I12" s="9"/>
      <c r="J12" s="6"/>
      <c r="K12" s="32"/>
      <c r="L12" s="33">
        <v>1000</v>
      </c>
      <c r="M12" s="33"/>
      <c r="N12" s="33">
        <v>1000</v>
      </c>
      <c r="O12" s="33"/>
      <c r="P12" s="34"/>
    </row>
    <row r="13" spans="2:263" x14ac:dyDescent="0.25">
      <c r="B13" s="35"/>
      <c r="C13" s="36"/>
      <c r="D13" s="36"/>
      <c r="E13" s="37"/>
      <c r="F13" s="37"/>
      <c r="G13" s="37"/>
      <c r="H13" s="37"/>
      <c r="I13" s="7"/>
      <c r="J13" s="6"/>
      <c r="K13" s="38">
        <f>+L13-N13</f>
        <v>0</v>
      </c>
      <c r="L13" s="33">
        <f>+E14+L14+L36</f>
        <v>2991796</v>
      </c>
      <c r="M13" s="39">
        <f>+F14+M14+M36</f>
        <v>2991.7960000000003</v>
      </c>
      <c r="N13" s="33">
        <f>+G14+N14+N36</f>
        <v>2991796</v>
      </c>
      <c r="O13" s="39">
        <f>+H14+O14+O36</f>
        <v>2991.7960000000003</v>
      </c>
      <c r="P13" s="40"/>
      <c r="Q13" s="41">
        <f>+L13-N13</f>
        <v>0</v>
      </c>
      <c r="JC13" s="42"/>
    </row>
    <row r="14" spans="2:263" x14ac:dyDescent="0.25">
      <c r="B14" s="43"/>
      <c r="C14" s="44" t="s">
        <v>9</v>
      </c>
      <c r="D14" s="44"/>
      <c r="E14" s="45">
        <f>E16+E26</f>
        <v>423191</v>
      </c>
      <c r="F14" s="45">
        <f>F16+F26</f>
        <v>423.19100000000003</v>
      </c>
      <c r="G14" s="45">
        <f>G16+G26</f>
        <v>2541303</v>
      </c>
      <c r="H14" s="45">
        <f>H16+H26</f>
        <v>2541.3030000000003</v>
      </c>
      <c r="I14" s="7"/>
      <c r="J14" s="44" t="s">
        <v>10</v>
      </c>
      <c r="K14" s="44"/>
      <c r="L14" s="45">
        <f>L16+L27</f>
        <v>0</v>
      </c>
      <c r="M14" s="45">
        <f>M16+M27</f>
        <v>0</v>
      </c>
      <c r="N14" s="45">
        <f>N16+N27</f>
        <v>450493</v>
      </c>
      <c r="O14" s="45">
        <f>O16+O27</f>
        <v>450.49299999999999</v>
      </c>
      <c r="P14" s="34"/>
    </row>
    <row r="15" spans="2:263" x14ac:dyDescent="0.25">
      <c r="B15" s="46"/>
      <c r="C15" s="47"/>
      <c r="D15" s="48"/>
      <c r="E15" s="49"/>
      <c r="F15" s="49"/>
      <c r="G15" s="49"/>
      <c r="H15" s="49"/>
      <c r="I15" s="7"/>
      <c r="J15" s="47"/>
      <c r="K15" s="47"/>
      <c r="L15" s="49"/>
      <c r="M15" s="49"/>
      <c r="N15" s="49"/>
      <c r="O15" s="49"/>
      <c r="P15" s="34"/>
    </row>
    <row r="16" spans="2:263" x14ac:dyDescent="0.25">
      <c r="B16" s="46"/>
      <c r="C16" s="44" t="s">
        <v>11</v>
      </c>
      <c r="D16" s="44"/>
      <c r="E16" s="45">
        <f>SUM(E18:E24)</f>
        <v>11600</v>
      </c>
      <c r="F16" s="45">
        <f>SUM(F18:F24)</f>
        <v>11.6</v>
      </c>
      <c r="G16" s="45">
        <f>SUM(G18:G24)</f>
        <v>2217675</v>
      </c>
      <c r="H16" s="45">
        <f>SUM(H18:H24)</f>
        <v>2217.6750000000002</v>
      </c>
      <c r="I16" s="7"/>
      <c r="J16" s="44" t="s">
        <v>12</v>
      </c>
      <c r="K16" s="44"/>
      <c r="L16" s="45">
        <f>SUM(L18:L25)</f>
        <v>0</v>
      </c>
      <c r="M16" s="45">
        <f>SUM(M18:M25)</f>
        <v>0</v>
      </c>
      <c r="N16" s="45">
        <f>SUM(N18:N25)</f>
        <v>450493</v>
      </c>
      <c r="O16" s="45">
        <f>SUM(O18:O25)</f>
        <v>450.49299999999999</v>
      </c>
      <c r="P16" s="34"/>
    </row>
    <row r="17" spans="2:16" x14ac:dyDescent="0.25">
      <c r="B17" s="46"/>
      <c r="C17" s="47"/>
      <c r="D17" s="48"/>
      <c r="E17" s="49"/>
      <c r="F17" s="49"/>
      <c r="G17" s="49"/>
      <c r="H17" s="49"/>
      <c r="I17" s="7"/>
      <c r="J17" s="47"/>
      <c r="K17" s="47"/>
      <c r="L17" s="49"/>
      <c r="M17" s="49"/>
      <c r="N17" s="49"/>
      <c r="O17" s="49"/>
      <c r="P17" s="34"/>
    </row>
    <row r="18" spans="2:16" x14ac:dyDescent="0.25">
      <c r="B18" s="43"/>
      <c r="C18" s="50" t="s">
        <v>13</v>
      </c>
      <c r="D18" s="50"/>
      <c r="E18" s="51">
        <v>0</v>
      </c>
      <c r="F18" s="51">
        <f>+E18/$E$12</f>
        <v>0</v>
      </c>
      <c r="G18" s="51">
        <v>1570424</v>
      </c>
      <c r="H18" s="51">
        <f>+G18/$G$12</f>
        <v>1570.424</v>
      </c>
      <c r="I18" s="7"/>
      <c r="J18" s="50" t="s">
        <v>14</v>
      </c>
      <c r="K18" s="50"/>
      <c r="L18" s="51">
        <f>+'[1]Cambios conac Ene_16'!H50</f>
        <v>0</v>
      </c>
      <c r="M18" s="51">
        <f>+L18/$L$12</f>
        <v>0</v>
      </c>
      <c r="N18" s="51">
        <v>450493</v>
      </c>
      <c r="O18" s="51">
        <f>+N18/$N$12</f>
        <v>450.49299999999999</v>
      </c>
      <c r="P18" s="34"/>
    </row>
    <row r="19" spans="2:16" x14ac:dyDescent="0.25">
      <c r="B19" s="43"/>
      <c r="C19" s="50" t="s">
        <v>15</v>
      </c>
      <c r="D19" s="50"/>
      <c r="E19" s="51">
        <v>0</v>
      </c>
      <c r="F19" s="51">
        <f>+E19/$E$12</f>
        <v>0</v>
      </c>
      <c r="G19" s="51">
        <v>51644</v>
      </c>
      <c r="H19" s="51">
        <f>+G19/$G$12</f>
        <v>51.643999999999998</v>
      </c>
      <c r="I19" s="7"/>
      <c r="J19" s="50" t="s">
        <v>16</v>
      </c>
      <c r="K19" s="50"/>
      <c r="L19" s="51">
        <v>0</v>
      </c>
      <c r="M19" s="51">
        <v>0</v>
      </c>
      <c r="N19" s="51">
        <v>0</v>
      </c>
      <c r="O19" s="51">
        <v>0</v>
      </c>
      <c r="P19" s="34"/>
    </row>
    <row r="20" spans="2:16" x14ac:dyDescent="0.25">
      <c r="B20" s="43"/>
      <c r="C20" s="50" t="s">
        <v>17</v>
      </c>
      <c r="D20" s="50"/>
      <c r="E20" s="51">
        <v>0</v>
      </c>
      <c r="F20" s="51">
        <v>0</v>
      </c>
      <c r="G20" s="51">
        <v>595607</v>
      </c>
      <c r="H20" s="51">
        <f>+G20/$G$12</f>
        <v>595.60699999999997</v>
      </c>
      <c r="I20" s="7"/>
      <c r="J20" s="50" t="s">
        <v>18</v>
      </c>
      <c r="K20" s="50"/>
      <c r="L20" s="51">
        <v>0</v>
      </c>
      <c r="M20" s="51">
        <v>0</v>
      </c>
      <c r="N20" s="51">
        <v>0</v>
      </c>
      <c r="O20" s="51">
        <v>0</v>
      </c>
      <c r="P20" s="34"/>
    </row>
    <row r="21" spans="2:16" x14ac:dyDescent="0.25">
      <c r="B21" s="43"/>
      <c r="C21" s="50" t="s">
        <v>19</v>
      </c>
      <c r="D21" s="50"/>
      <c r="E21" s="51">
        <v>0</v>
      </c>
      <c r="F21" s="51">
        <v>0</v>
      </c>
      <c r="G21" s="51">
        <v>0</v>
      </c>
      <c r="H21" s="51">
        <v>0</v>
      </c>
      <c r="I21" s="7"/>
      <c r="J21" s="50" t="s">
        <v>20</v>
      </c>
      <c r="K21" s="50"/>
      <c r="L21" s="51">
        <v>0</v>
      </c>
      <c r="M21" s="51">
        <v>0</v>
      </c>
      <c r="N21" s="51">
        <v>0</v>
      </c>
      <c r="O21" s="51">
        <v>0</v>
      </c>
      <c r="P21" s="34"/>
    </row>
    <row r="22" spans="2:16" x14ac:dyDescent="0.25">
      <c r="B22" s="43"/>
      <c r="C22" s="50" t="s">
        <v>21</v>
      </c>
      <c r="D22" s="50"/>
      <c r="E22" s="51">
        <v>0</v>
      </c>
      <c r="F22" s="51">
        <v>0</v>
      </c>
      <c r="G22" s="51">
        <v>0</v>
      </c>
      <c r="H22" s="51">
        <v>0</v>
      </c>
      <c r="I22" s="7"/>
      <c r="J22" s="50" t="s">
        <v>22</v>
      </c>
      <c r="K22" s="50"/>
      <c r="L22" s="51">
        <v>0</v>
      </c>
      <c r="M22" s="51">
        <v>0</v>
      </c>
      <c r="N22" s="51">
        <v>0</v>
      </c>
      <c r="O22" s="51">
        <v>0</v>
      </c>
      <c r="P22" s="34"/>
    </row>
    <row r="23" spans="2:16" x14ac:dyDescent="0.25">
      <c r="B23" s="43"/>
      <c r="C23" s="50" t="s">
        <v>23</v>
      </c>
      <c r="D23" s="50"/>
      <c r="E23" s="51">
        <v>11600</v>
      </c>
      <c r="F23" s="51">
        <f>+E23/$E$12</f>
        <v>11.6</v>
      </c>
      <c r="G23" s="51">
        <v>0</v>
      </c>
      <c r="H23" s="51">
        <v>0</v>
      </c>
      <c r="I23" s="7"/>
      <c r="J23" s="50" t="s">
        <v>24</v>
      </c>
      <c r="K23" s="50"/>
      <c r="L23" s="51">
        <v>0</v>
      </c>
      <c r="M23" s="51">
        <v>0</v>
      </c>
      <c r="N23" s="51">
        <v>0</v>
      </c>
      <c r="O23" s="51">
        <v>0</v>
      </c>
      <c r="P23" s="34"/>
    </row>
    <row r="24" spans="2:16" x14ac:dyDescent="0.25">
      <c r="B24" s="43"/>
      <c r="C24" s="50" t="s">
        <v>25</v>
      </c>
      <c r="D24" s="50"/>
      <c r="E24" s="51">
        <v>0</v>
      </c>
      <c r="F24" s="51">
        <v>0</v>
      </c>
      <c r="G24" s="51">
        <v>0</v>
      </c>
      <c r="H24" s="51">
        <v>0</v>
      </c>
      <c r="I24" s="7"/>
      <c r="J24" s="50" t="s">
        <v>26</v>
      </c>
      <c r="K24" s="50"/>
      <c r="L24" s="51">
        <v>0</v>
      </c>
      <c r="M24" s="51">
        <v>0</v>
      </c>
      <c r="N24" s="51">
        <v>0</v>
      </c>
      <c r="O24" s="51">
        <v>0</v>
      </c>
      <c r="P24" s="34"/>
    </row>
    <row r="25" spans="2:16" x14ac:dyDescent="0.25">
      <c r="B25" s="46"/>
      <c r="C25" s="47"/>
      <c r="D25" s="48"/>
      <c r="E25" s="49"/>
      <c r="F25" s="49"/>
      <c r="G25" s="49"/>
      <c r="H25" s="49"/>
      <c r="I25" s="7"/>
      <c r="J25" s="50" t="s">
        <v>27</v>
      </c>
      <c r="K25" s="50"/>
      <c r="L25" s="51">
        <v>0</v>
      </c>
      <c r="M25" s="51">
        <v>0</v>
      </c>
      <c r="N25" s="51">
        <v>0</v>
      </c>
      <c r="O25" s="51">
        <v>0</v>
      </c>
      <c r="P25" s="34"/>
    </row>
    <row r="26" spans="2:16" x14ac:dyDescent="0.25">
      <c r="B26" s="46"/>
      <c r="C26" s="44" t="s">
        <v>28</v>
      </c>
      <c r="D26" s="44"/>
      <c r="E26" s="45">
        <f>SUM(E28:E36)</f>
        <v>411591</v>
      </c>
      <c r="F26" s="45">
        <f>SUM(F28:F36)</f>
        <v>411.59100000000001</v>
      </c>
      <c r="G26" s="45">
        <f>SUM(G28:G36)</f>
        <v>323628</v>
      </c>
      <c r="H26" s="45">
        <f>SUM(H28:H36)</f>
        <v>323.62799999999999</v>
      </c>
      <c r="I26" s="7"/>
      <c r="J26" s="47"/>
      <c r="K26" s="47"/>
      <c r="L26" s="52">
        <f>+L16-N16</f>
        <v>-450493</v>
      </c>
      <c r="M26" s="52">
        <f>+M16-O16</f>
        <v>-450.49299999999999</v>
      </c>
      <c r="N26" s="49"/>
      <c r="O26" s="49"/>
      <c r="P26" s="34"/>
    </row>
    <row r="27" spans="2:16" x14ac:dyDescent="0.25">
      <c r="B27" s="46"/>
      <c r="C27" s="47"/>
      <c r="D27" s="48"/>
      <c r="E27" s="49"/>
      <c r="F27" s="49"/>
      <c r="G27" s="49"/>
      <c r="H27" s="49"/>
      <c r="I27" s="7"/>
      <c r="J27" s="53" t="s">
        <v>29</v>
      </c>
      <c r="K27" s="53"/>
      <c r="L27" s="45">
        <f>SUM(L29:L34)</f>
        <v>0</v>
      </c>
      <c r="M27" s="45">
        <f>SUM(M29:M34)</f>
        <v>0</v>
      </c>
      <c r="N27" s="45">
        <f>SUM(N29:N34)</f>
        <v>0</v>
      </c>
      <c r="O27" s="45">
        <f>SUM(O29:O34)</f>
        <v>0</v>
      </c>
      <c r="P27" s="34"/>
    </row>
    <row r="28" spans="2:16" x14ac:dyDescent="0.25">
      <c r="B28" s="43"/>
      <c r="C28" s="50" t="s">
        <v>30</v>
      </c>
      <c r="D28" s="50"/>
      <c r="E28" s="51">
        <v>0</v>
      </c>
      <c r="F28" s="51">
        <v>0</v>
      </c>
      <c r="G28" s="51">
        <v>0</v>
      </c>
      <c r="H28" s="51">
        <v>0</v>
      </c>
      <c r="I28" s="7"/>
      <c r="J28" s="47"/>
      <c r="K28" s="47"/>
      <c r="L28" s="49"/>
      <c r="M28" s="49"/>
      <c r="N28" s="49"/>
      <c r="O28" s="49"/>
      <c r="P28" s="34"/>
    </row>
    <row r="29" spans="2:16" x14ac:dyDescent="0.25">
      <c r="B29" s="43"/>
      <c r="C29" s="50" t="s">
        <v>31</v>
      </c>
      <c r="D29" s="50"/>
      <c r="E29" s="51">
        <v>0</v>
      </c>
      <c r="F29" s="51">
        <v>0</v>
      </c>
      <c r="G29" s="51">
        <v>0</v>
      </c>
      <c r="H29" s="51">
        <v>0</v>
      </c>
      <c r="I29" s="7"/>
      <c r="J29" s="50" t="s">
        <v>32</v>
      </c>
      <c r="K29" s="50"/>
      <c r="L29" s="51">
        <v>0</v>
      </c>
      <c r="M29" s="51">
        <v>0</v>
      </c>
      <c r="N29" s="51">
        <v>0</v>
      </c>
      <c r="O29" s="51">
        <v>0</v>
      </c>
      <c r="P29" s="34"/>
    </row>
    <row r="30" spans="2:16" x14ac:dyDescent="0.25">
      <c r="B30" s="43"/>
      <c r="C30" s="50" t="s">
        <v>33</v>
      </c>
      <c r="D30" s="50"/>
      <c r="E30" s="51">
        <v>0</v>
      </c>
      <c r="F30" s="51">
        <v>0</v>
      </c>
      <c r="G30" s="51">
        <v>0</v>
      </c>
      <c r="H30" s="51">
        <v>0</v>
      </c>
      <c r="I30" s="7"/>
      <c r="J30" s="50" t="s">
        <v>34</v>
      </c>
      <c r="K30" s="50"/>
      <c r="L30" s="51">
        <v>0</v>
      </c>
      <c r="M30" s="51">
        <v>0</v>
      </c>
      <c r="N30" s="51">
        <v>0</v>
      </c>
      <c r="O30" s="51">
        <v>0</v>
      </c>
      <c r="P30" s="34"/>
    </row>
    <row r="31" spans="2:16" x14ac:dyDescent="0.25">
      <c r="B31" s="43"/>
      <c r="C31" s="50" t="s">
        <v>35</v>
      </c>
      <c r="D31" s="50"/>
      <c r="E31" s="51">
        <v>0</v>
      </c>
      <c r="F31" s="51">
        <v>0</v>
      </c>
      <c r="G31" s="51">
        <v>323628</v>
      </c>
      <c r="H31" s="51">
        <f>+G31/$G$12</f>
        <v>323.62799999999999</v>
      </c>
      <c r="I31" s="7"/>
      <c r="J31" s="50" t="s">
        <v>36</v>
      </c>
      <c r="K31" s="50"/>
      <c r="L31" s="51">
        <v>0</v>
      </c>
      <c r="M31" s="51">
        <v>0</v>
      </c>
      <c r="N31" s="51">
        <v>0</v>
      </c>
      <c r="O31" s="51">
        <v>0</v>
      </c>
      <c r="P31" s="34"/>
    </row>
    <row r="32" spans="2:16" x14ac:dyDescent="0.25">
      <c r="B32" s="43"/>
      <c r="C32" s="50" t="s">
        <v>37</v>
      </c>
      <c r="D32" s="50"/>
      <c r="E32" s="51">
        <v>0</v>
      </c>
      <c r="F32" s="51">
        <v>0</v>
      </c>
      <c r="G32" s="51">
        <f>+'[1]Cambios conac Ene_16'!J36</f>
        <v>0</v>
      </c>
      <c r="H32" s="51">
        <f>+G32/$G$12</f>
        <v>0</v>
      </c>
      <c r="I32" s="7"/>
      <c r="J32" s="50" t="s">
        <v>38</v>
      </c>
      <c r="K32" s="50"/>
      <c r="L32" s="51">
        <v>0</v>
      </c>
      <c r="M32" s="51">
        <v>0</v>
      </c>
      <c r="N32" s="51">
        <v>0</v>
      </c>
      <c r="O32" s="51">
        <v>0</v>
      </c>
      <c r="P32" s="34"/>
    </row>
    <row r="33" spans="2:263" x14ac:dyDescent="0.25">
      <c r="B33" s="43"/>
      <c r="C33" s="50" t="s">
        <v>39</v>
      </c>
      <c r="D33" s="50"/>
      <c r="E33" s="51">
        <v>411591</v>
      </c>
      <c r="F33" s="51">
        <f>+E33/$E$12</f>
        <v>411.59100000000001</v>
      </c>
      <c r="G33" s="51">
        <v>0</v>
      </c>
      <c r="H33" s="51">
        <v>0</v>
      </c>
      <c r="I33" s="7"/>
      <c r="J33" s="50" t="s">
        <v>40</v>
      </c>
      <c r="K33" s="50"/>
      <c r="L33" s="51">
        <v>0</v>
      </c>
      <c r="M33" s="51">
        <v>0</v>
      </c>
      <c r="N33" s="51">
        <v>0</v>
      </c>
      <c r="O33" s="51">
        <v>0</v>
      </c>
      <c r="P33" s="34"/>
    </row>
    <row r="34" spans="2:263" x14ac:dyDescent="0.25">
      <c r="B34" s="43"/>
      <c r="C34" s="50" t="s">
        <v>41</v>
      </c>
      <c r="D34" s="50"/>
      <c r="E34" s="51">
        <v>0</v>
      </c>
      <c r="F34" s="51">
        <v>0</v>
      </c>
      <c r="G34" s="51">
        <v>0</v>
      </c>
      <c r="H34" s="51">
        <v>0</v>
      </c>
      <c r="I34" s="7"/>
      <c r="J34" s="50" t="s">
        <v>42</v>
      </c>
      <c r="K34" s="50"/>
      <c r="L34" s="51">
        <v>0</v>
      </c>
      <c r="M34" s="51">
        <v>0</v>
      </c>
      <c r="N34" s="51">
        <v>0</v>
      </c>
      <c r="O34" s="51">
        <v>0</v>
      </c>
      <c r="P34" s="34"/>
    </row>
    <row r="35" spans="2:263" x14ac:dyDescent="0.25">
      <c r="B35" s="43"/>
      <c r="C35" s="50" t="s">
        <v>43</v>
      </c>
      <c r="D35" s="50"/>
      <c r="E35" s="51">
        <v>0</v>
      </c>
      <c r="F35" s="51">
        <v>0</v>
      </c>
      <c r="G35" s="51">
        <v>0</v>
      </c>
      <c r="H35" s="51">
        <v>0</v>
      </c>
      <c r="I35" s="7"/>
      <c r="J35" s="47"/>
      <c r="K35" s="47"/>
      <c r="L35" s="54"/>
      <c r="M35" s="54"/>
      <c r="N35" s="54"/>
      <c r="O35" s="54"/>
      <c r="P35" s="34"/>
    </row>
    <row r="36" spans="2:263" x14ac:dyDescent="0.25">
      <c r="B36" s="43"/>
      <c r="C36" s="50" t="s">
        <v>44</v>
      </c>
      <c r="D36" s="50"/>
      <c r="E36" s="51">
        <v>0</v>
      </c>
      <c r="F36" s="51">
        <v>0</v>
      </c>
      <c r="G36" s="51">
        <v>0</v>
      </c>
      <c r="H36" s="51">
        <v>0</v>
      </c>
      <c r="I36" s="7"/>
      <c r="J36" s="44" t="s">
        <v>45</v>
      </c>
      <c r="K36" s="44"/>
      <c r="L36" s="45">
        <f>L38+L44+L52</f>
        <v>2568605</v>
      </c>
      <c r="M36" s="45">
        <f>M38+M44+M52</f>
        <v>2568.605</v>
      </c>
      <c r="N36" s="45">
        <f>N38+N44+N52</f>
        <v>0</v>
      </c>
      <c r="O36" s="45">
        <f>O38+O44+O52</f>
        <v>0</v>
      </c>
      <c r="P36" s="34"/>
    </row>
    <row r="37" spans="2:263" x14ac:dyDescent="0.25">
      <c r="B37" s="46"/>
      <c r="C37" s="47"/>
      <c r="D37" s="48"/>
      <c r="E37" s="54"/>
      <c r="F37" s="54"/>
      <c r="G37" s="54"/>
      <c r="H37" s="54"/>
      <c r="I37" s="7"/>
      <c r="J37" s="47"/>
      <c r="K37" s="47"/>
      <c r="L37" s="49"/>
      <c r="M37" s="49"/>
      <c r="N37" s="49"/>
      <c r="O37" s="49"/>
      <c r="P37" s="34"/>
    </row>
    <row r="38" spans="2:263" x14ac:dyDescent="0.25">
      <c r="B38" s="43"/>
      <c r="C38" s="6"/>
      <c r="D38" s="6"/>
      <c r="E38" s="6"/>
      <c r="F38" s="6"/>
      <c r="G38" s="6"/>
      <c r="H38" s="6"/>
      <c r="I38" s="7"/>
      <c r="J38" s="44" t="s">
        <v>46</v>
      </c>
      <c r="K38" s="44"/>
      <c r="L38" s="45">
        <f>SUM(L40:L42)</f>
        <v>0</v>
      </c>
      <c r="M38" s="45">
        <f>SUM(M40:M42)</f>
        <v>0</v>
      </c>
      <c r="N38" s="45">
        <f>SUM(N40:N42)</f>
        <v>0</v>
      </c>
      <c r="O38" s="45">
        <f>SUM(O40:O42)</f>
        <v>0</v>
      </c>
      <c r="P38" s="34"/>
    </row>
    <row r="39" spans="2:263" x14ac:dyDescent="0.25">
      <c r="B39" s="46"/>
      <c r="C39" s="6"/>
      <c r="D39" s="6"/>
      <c r="E39" s="6"/>
      <c r="F39" s="6"/>
      <c r="G39" s="6"/>
      <c r="H39" s="6"/>
      <c r="I39" s="7"/>
      <c r="J39" s="47"/>
      <c r="K39" s="47"/>
      <c r="L39" s="49"/>
      <c r="M39" s="49"/>
      <c r="N39" s="49"/>
      <c r="O39" s="49"/>
      <c r="P39" s="34"/>
    </row>
    <row r="40" spans="2:263" x14ac:dyDescent="0.25">
      <c r="B40" s="43"/>
      <c r="C40" s="6"/>
      <c r="D40" s="6"/>
      <c r="E40" s="6"/>
      <c r="F40" s="6"/>
      <c r="G40" s="6"/>
      <c r="H40" s="6"/>
      <c r="I40" s="7"/>
      <c r="J40" s="50" t="s">
        <v>47</v>
      </c>
      <c r="K40" s="50"/>
      <c r="L40" s="51">
        <v>0</v>
      </c>
      <c r="M40" s="51">
        <v>0</v>
      </c>
      <c r="N40" s="51">
        <v>0</v>
      </c>
      <c r="O40" s="51">
        <v>0</v>
      </c>
      <c r="P40" s="34"/>
      <c r="JC40" s="42"/>
    </row>
    <row r="41" spans="2:263" x14ac:dyDescent="0.25">
      <c r="B41" s="46"/>
      <c r="C41" s="6"/>
      <c r="D41" s="6"/>
      <c r="E41" s="6"/>
      <c r="F41" s="6"/>
      <c r="G41" s="6"/>
      <c r="H41" s="6"/>
      <c r="I41" s="7"/>
      <c r="J41" s="50" t="s">
        <v>48</v>
      </c>
      <c r="K41" s="50"/>
      <c r="L41" s="51">
        <f>+'[1]Cambios conac Ene_16'!H63</f>
        <v>0</v>
      </c>
      <c r="M41" s="51">
        <f>+L41/$L$12</f>
        <v>0</v>
      </c>
      <c r="N41" s="51">
        <v>0</v>
      </c>
      <c r="O41" s="51">
        <v>0</v>
      </c>
      <c r="P41" s="34"/>
    </row>
    <row r="42" spans="2:263" x14ac:dyDescent="0.25">
      <c r="B42" s="43"/>
      <c r="C42" s="6"/>
      <c r="D42" s="6"/>
      <c r="E42" s="6"/>
      <c r="F42" s="6"/>
      <c r="G42" s="6"/>
      <c r="H42" s="6"/>
      <c r="I42" s="7"/>
      <c r="J42" s="50" t="s">
        <v>49</v>
      </c>
      <c r="K42" s="50"/>
      <c r="L42" s="51">
        <v>0</v>
      </c>
      <c r="M42" s="51">
        <v>0</v>
      </c>
      <c r="N42" s="51">
        <v>0</v>
      </c>
      <c r="O42" s="51">
        <v>0</v>
      </c>
      <c r="P42" s="34"/>
    </row>
    <row r="43" spans="2:263" x14ac:dyDescent="0.25">
      <c r="B43" s="43"/>
      <c r="C43" s="6"/>
      <c r="D43" s="6"/>
      <c r="E43" s="6"/>
      <c r="F43" s="6"/>
      <c r="G43" s="6"/>
      <c r="H43" s="6"/>
      <c r="I43" s="7"/>
      <c r="J43" s="47"/>
      <c r="K43" s="47"/>
      <c r="L43" s="49"/>
      <c r="M43" s="49"/>
      <c r="N43" s="49"/>
      <c r="O43" s="49"/>
      <c r="P43" s="34"/>
    </row>
    <row r="44" spans="2:263" x14ac:dyDescent="0.25">
      <c r="B44" s="43"/>
      <c r="C44" s="6"/>
      <c r="D44" s="6"/>
      <c r="E44" s="6"/>
      <c r="F44" s="6"/>
      <c r="G44" s="6"/>
      <c r="H44" s="6"/>
      <c r="I44" s="7"/>
      <c r="J44" s="44" t="s">
        <v>50</v>
      </c>
      <c r="K44" s="44"/>
      <c r="L44" s="45">
        <f>SUM(L46:L50)</f>
        <v>2568605</v>
      </c>
      <c r="M44" s="45">
        <f>SUM(M46:M50)</f>
        <v>2568.605</v>
      </c>
      <c r="N44" s="45">
        <f>SUM(N46:N50)</f>
        <v>0</v>
      </c>
      <c r="O44" s="45">
        <f>SUM(O46:O50)</f>
        <v>0</v>
      </c>
      <c r="P44" s="34"/>
    </row>
    <row r="45" spans="2:263" x14ac:dyDescent="0.25">
      <c r="B45" s="43"/>
      <c r="C45" s="6"/>
      <c r="D45" s="6"/>
      <c r="E45" s="6"/>
      <c r="F45" s="6"/>
      <c r="G45" s="6"/>
      <c r="H45" s="6"/>
      <c r="I45" s="7"/>
      <c r="J45" s="47"/>
      <c r="K45" s="47"/>
      <c r="L45" s="49"/>
      <c r="M45" s="49"/>
      <c r="N45" s="49"/>
      <c r="O45" s="49"/>
      <c r="P45" s="34"/>
    </row>
    <row r="46" spans="2:263" x14ac:dyDescent="0.25">
      <c r="B46" s="43"/>
      <c r="C46" s="6"/>
      <c r="D46" s="6"/>
      <c r="E46" s="6"/>
      <c r="F46" s="6"/>
      <c r="G46" s="6"/>
      <c r="H46" s="6"/>
      <c r="I46" s="7"/>
      <c r="J46" s="50" t="s">
        <v>51</v>
      </c>
      <c r="K46" s="50"/>
      <c r="L46" s="51">
        <v>2568605</v>
      </c>
      <c r="M46" s="51">
        <f>+L46/$L$12</f>
        <v>2568.605</v>
      </c>
      <c r="N46" s="51">
        <v>0</v>
      </c>
      <c r="O46" s="51">
        <v>0</v>
      </c>
      <c r="P46" s="34"/>
    </row>
    <row r="47" spans="2:263" x14ac:dyDescent="0.25">
      <c r="B47" s="43"/>
      <c r="C47" s="6"/>
      <c r="D47" s="6"/>
      <c r="E47" s="6"/>
      <c r="F47" s="6"/>
      <c r="G47" s="6"/>
      <c r="H47" s="6"/>
      <c r="I47" s="7"/>
      <c r="J47" s="50" t="s">
        <v>52</v>
      </c>
      <c r="K47" s="50"/>
      <c r="L47" s="51">
        <f>+'[1]Cambios conac Ene_16'!H68</f>
        <v>0</v>
      </c>
      <c r="M47" s="51">
        <f>+L47/$L$12</f>
        <v>0</v>
      </c>
      <c r="N47" s="51">
        <v>0</v>
      </c>
      <c r="O47" s="51">
        <v>0</v>
      </c>
      <c r="P47" s="34"/>
      <c r="JC47" s="55"/>
    </row>
    <row r="48" spans="2:263" x14ac:dyDescent="0.25">
      <c r="B48" s="43"/>
      <c r="C48" s="6"/>
      <c r="D48" s="6"/>
      <c r="E48" s="6"/>
      <c r="F48" s="6"/>
      <c r="G48" s="6"/>
      <c r="H48" s="6"/>
      <c r="I48" s="7"/>
      <c r="J48" s="50" t="s">
        <v>53</v>
      </c>
      <c r="K48" s="50"/>
      <c r="L48" s="51">
        <v>0</v>
      </c>
      <c r="M48" s="51">
        <v>0</v>
      </c>
      <c r="N48" s="51">
        <v>0</v>
      </c>
      <c r="O48" s="51">
        <v>0</v>
      </c>
      <c r="P48" s="34"/>
    </row>
    <row r="49" spans="2:265" x14ac:dyDescent="0.25">
      <c r="B49" s="43"/>
      <c r="C49" s="6"/>
      <c r="D49" s="6"/>
      <c r="E49" s="6"/>
      <c r="F49" s="6"/>
      <c r="G49" s="6"/>
      <c r="H49" s="6"/>
      <c r="I49" s="7"/>
      <c r="J49" s="50" t="s">
        <v>54</v>
      </c>
      <c r="K49" s="50"/>
      <c r="L49" s="51">
        <v>0</v>
      </c>
      <c r="M49" s="51">
        <v>0</v>
      </c>
      <c r="N49" s="51">
        <v>0</v>
      </c>
      <c r="O49" s="51">
        <v>0</v>
      </c>
      <c r="P49" s="34"/>
    </row>
    <row r="50" spans="2:265" x14ac:dyDescent="0.25">
      <c r="B50" s="46"/>
      <c r="C50" s="6"/>
      <c r="D50" s="6"/>
      <c r="E50" s="6"/>
      <c r="F50" s="6"/>
      <c r="G50" s="6"/>
      <c r="H50" s="6"/>
      <c r="I50" s="7"/>
      <c r="J50" s="50" t="s">
        <v>55</v>
      </c>
      <c r="K50" s="50"/>
      <c r="L50" s="51">
        <v>0</v>
      </c>
      <c r="M50" s="51">
        <f>+L50/$L$12</f>
        <v>0</v>
      </c>
      <c r="N50" s="51">
        <v>0</v>
      </c>
      <c r="O50" s="51">
        <v>0</v>
      </c>
      <c r="P50" s="34"/>
      <c r="JC50" s="42"/>
      <c r="JD50" s="42"/>
      <c r="JE50" s="42"/>
    </row>
    <row r="51" spans="2:265" x14ac:dyDescent="0.25">
      <c r="B51" s="43"/>
      <c r="C51" s="6"/>
      <c r="D51" s="6"/>
      <c r="E51" s="6"/>
      <c r="F51" s="6"/>
      <c r="G51" s="6"/>
      <c r="H51" s="6"/>
      <c r="I51" s="7"/>
      <c r="J51" s="47"/>
      <c r="K51" s="47"/>
      <c r="L51" s="49"/>
      <c r="M51" s="49"/>
      <c r="N51" s="49"/>
      <c r="O51" s="49"/>
      <c r="P51" s="34"/>
    </row>
    <row r="52" spans="2:265" ht="24" customHeight="1" x14ac:dyDescent="0.25">
      <c r="B52" s="46"/>
      <c r="C52" s="6"/>
      <c r="D52" s="6"/>
      <c r="E52" s="6"/>
      <c r="F52" s="6"/>
      <c r="G52" s="6"/>
      <c r="H52" s="6"/>
      <c r="I52" s="7"/>
      <c r="J52" s="44" t="s">
        <v>56</v>
      </c>
      <c r="K52" s="44"/>
      <c r="L52" s="45">
        <f>SUM(L54:L55)</f>
        <v>0</v>
      </c>
      <c r="M52" s="45">
        <f>SUM(M54:M55)</f>
        <v>0</v>
      </c>
      <c r="N52" s="45">
        <f>SUM(N54:N55)</f>
        <v>0</v>
      </c>
      <c r="O52" s="45">
        <f>SUM(O54:O55)</f>
        <v>0</v>
      </c>
      <c r="P52" s="34"/>
    </row>
    <row r="53" spans="2:265" ht="6.75" customHeight="1" x14ac:dyDescent="0.25">
      <c r="B53" s="43"/>
      <c r="C53" s="6"/>
      <c r="D53" s="6"/>
      <c r="E53" s="6"/>
      <c r="F53" s="6"/>
      <c r="G53" s="6"/>
      <c r="H53" s="6"/>
      <c r="I53" s="7"/>
      <c r="J53" s="47"/>
      <c r="K53" s="47"/>
      <c r="L53" s="49"/>
      <c r="M53" s="49"/>
      <c r="N53" s="49"/>
      <c r="O53" s="49"/>
      <c r="P53" s="34"/>
    </row>
    <row r="54" spans="2:265" x14ac:dyDescent="0.25">
      <c r="B54" s="43"/>
      <c r="C54" s="6"/>
      <c r="D54" s="6"/>
      <c r="E54" s="6"/>
      <c r="F54" s="6"/>
      <c r="G54" s="6"/>
      <c r="H54" s="6"/>
      <c r="I54" s="7"/>
      <c r="J54" s="50" t="s">
        <v>57</v>
      </c>
      <c r="K54" s="50"/>
      <c r="L54" s="51">
        <v>0</v>
      </c>
      <c r="M54" s="51">
        <v>0</v>
      </c>
      <c r="N54" s="51">
        <v>0</v>
      </c>
      <c r="O54" s="51">
        <v>0</v>
      </c>
      <c r="P54" s="34"/>
    </row>
    <row r="55" spans="2:265" x14ac:dyDescent="0.25">
      <c r="B55" s="56"/>
      <c r="C55" s="57"/>
      <c r="D55" s="57"/>
      <c r="E55" s="57"/>
      <c r="F55" s="57"/>
      <c r="G55" s="57"/>
      <c r="H55" s="57"/>
      <c r="I55" s="58"/>
      <c r="J55" s="59" t="s">
        <v>58</v>
      </c>
      <c r="K55" s="59"/>
      <c r="L55" s="60">
        <v>0</v>
      </c>
      <c r="M55" s="60">
        <v>0</v>
      </c>
      <c r="N55" s="60">
        <v>0</v>
      </c>
      <c r="O55" s="60">
        <v>0</v>
      </c>
      <c r="P55" s="61"/>
    </row>
    <row r="56" spans="2:265" x14ac:dyDescent="0.25">
      <c r="B56" s="62"/>
      <c r="C56" s="6"/>
      <c r="D56" s="63"/>
      <c r="E56" s="64"/>
      <c r="F56" s="64"/>
      <c r="G56" s="65"/>
      <c r="H56" s="65"/>
      <c r="I56" s="65"/>
      <c r="J56" s="6"/>
      <c r="K56" s="66"/>
      <c r="L56" s="64"/>
      <c r="M56" s="64"/>
      <c r="N56" s="65"/>
      <c r="O56" s="65"/>
      <c r="P56" s="65"/>
    </row>
    <row r="57" spans="2:265" hidden="1" x14ac:dyDescent="0.25">
      <c r="B57" s="6"/>
      <c r="D57" s="63"/>
      <c r="E57" s="64"/>
      <c r="F57" s="64"/>
      <c r="G57" s="65"/>
      <c r="H57" s="65"/>
      <c r="I57" s="65"/>
      <c r="K57" s="66"/>
      <c r="L57" s="64"/>
      <c r="M57" s="64"/>
      <c r="N57" s="65"/>
      <c r="O57" s="65"/>
      <c r="P57" s="65"/>
    </row>
    <row r="58" spans="2:265" x14ac:dyDescent="0.25">
      <c r="C58" s="67" t="s">
        <v>59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/>
    </row>
    <row r="59" spans="2:265" ht="8.25" customHeight="1" x14ac:dyDescent="0.25">
      <c r="C59" s="63"/>
      <c r="D59" s="64"/>
      <c r="E59" s="65"/>
      <c r="F59" s="65"/>
      <c r="G59" s="65"/>
      <c r="H59" s="65"/>
      <c r="J59" s="69"/>
      <c r="K59" s="70"/>
      <c r="L59" s="65"/>
      <c r="M59" s="65"/>
      <c r="N59" s="65"/>
      <c r="O59" s="65"/>
    </row>
    <row r="60" spans="2:265" ht="15" customHeight="1" x14ac:dyDescent="0.25"/>
    <row r="61" spans="2:265" ht="15" customHeight="1" x14ac:dyDescent="0.25"/>
    <row r="62" spans="2:265" ht="15" customHeight="1" x14ac:dyDescent="0.25"/>
    <row r="63" spans="2:265" ht="15" customHeight="1" x14ac:dyDescent="0.25"/>
    <row r="64" spans="2:265" ht="15" customHeight="1" x14ac:dyDescent="0.25"/>
  </sheetData>
  <mergeCells count="58">
    <mergeCell ref="J55:K55"/>
    <mergeCell ref="C58:N58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2017-10-30T19:40:04Z</dcterms:created>
  <dcterms:modified xsi:type="dcterms:W3CDTF">2017-10-30T19:42:10Z</dcterms:modified>
</cp:coreProperties>
</file>