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4EAE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F82" i="1"/>
  <c r="I82" i="1" s="1"/>
  <c r="E82" i="1"/>
  <c r="D82" i="1"/>
  <c r="H81" i="1"/>
  <c r="G81" i="1"/>
  <c r="E81" i="1"/>
  <c r="D81" i="1"/>
  <c r="F81" i="1" s="1"/>
  <c r="I81" i="1" s="1"/>
  <c r="H80" i="1"/>
  <c r="G80" i="1"/>
  <c r="F80" i="1"/>
  <c r="I80" i="1" s="1"/>
  <c r="E80" i="1"/>
  <c r="D80" i="1"/>
  <c r="H79" i="1"/>
  <c r="G79" i="1"/>
  <c r="E79" i="1"/>
  <c r="D79" i="1"/>
  <c r="F79" i="1" s="1"/>
  <c r="I79" i="1" s="1"/>
  <c r="H78" i="1"/>
  <c r="G78" i="1"/>
  <c r="F78" i="1"/>
  <c r="I78" i="1" s="1"/>
  <c r="E78" i="1"/>
  <c r="D78" i="1"/>
  <c r="H77" i="1"/>
  <c r="H76" i="1" s="1"/>
  <c r="G77" i="1"/>
  <c r="E77" i="1"/>
  <c r="D77" i="1"/>
  <c r="F77" i="1" s="1"/>
  <c r="G76" i="1"/>
  <c r="E76" i="1"/>
  <c r="H75" i="1"/>
  <c r="G75" i="1"/>
  <c r="E75" i="1"/>
  <c r="D75" i="1"/>
  <c r="F75" i="1" s="1"/>
  <c r="I75" i="1" s="1"/>
  <c r="H74" i="1"/>
  <c r="G74" i="1"/>
  <c r="F74" i="1"/>
  <c r="I74" i="1" s="1"/>
  <c r="E74" i="1"/>
  <c r="D74" i="1"/>
  <c r="H73" i="1"/>
  <c r="G73" i="1"/>
  <c r="E73" i="1"/>
  <c r="D73" i="1"/>
  <c r="F73" i="1" s="1"/>
  <c r="D72" i="1"/>
  <c r="H71" i="1"/>
  <c r="G71" i="1"/>
  <c r="E71" i="1"/>
  <c r="D71" i="1"/>
  <c r="F71" i="1" s="1"/>
  <c r="I71" i="1" s="1"/>
  <c r="H70" i="1"/>
  <c r="G70" i="1"/>
  <c r="E70" i="1"/>
  <c r="F70" i="1" s="1"/>
  <c r="I70" i="1" s="1"/>
  <c r="D70" i="1"/>
  <c r="H69" i="1"/>
  <c r="G69" i="1"/>
  <c r="E69" i="1"/>
  <c r="D69" i="1"/>
  <c r="F69" i="1" s="1"/>
  <c r="I69" i="1" s="1"/>
  <c r="H68" i="1"/>
  <c r="G68" i="1"/>
  <c r="E68" i="1"/>
  <c r="F68" i="1" s="1"/>
  <c r="I68" i="1" s="1"/>
  <c r="D68" i="1"/>
  <c r="H67" i="1"/>
  <c r="G67" i="1"/>
  <c r="E67" i="1"/>
  <c r="D67" i="1"/>
  <c r="F67" i="1" s="1"/>
  <c r="I67" i="1" s="1"/>
  <c r="H66" i="1"/>
  <c r="G66" i="1"/>
  <c r="F66" i="1"/>
  <c r="I66" i="1" s="1"/>
  <c r="E66" i="1"/>
  <c r="D66" i="1"/>
  <c r="H65" i="1"/>
  <c r="H64" i="1" s="1"/>
  <c r="G65" i="1"/>
  <c r="E65" i="1"/>
  <c r="D65" i="1"/>
  <c r="F65" i="1" s="1"/>
  <c r="G64" i="1"/>
  <c r="E64" i="1"/>
  <c r="D64" i="1"/>
  <c r="H63" i="1"/>
  <c r="G63" i="1"/>
  <c r="E63" i="1"/>
  <c r="D63" i="1"/>
  <c r="F63" i="1" s="1"/>
  <c r="I63" i="1" s="1"/>
  <c r="H62" i="1"/>
  <c r="G62" i="1"/>
  <c r="E62" i="1"/>
  <c r="D62" i="1"/>
  <c r="F62" i="1" s="1"/>
  <c r="I62" i="1" s="1"/>
  <c r="H61" i="1"/>
  <c r="G61" i="1"/>
  <c r="E61" i="1"/>
  <c r="D61" i="1"/>
  <c r="F61" i="1" s="1"/>
  <c r="H60" i="1"/>
  <c r="G60" i="1"/>
  <c r="E60" i="1"/>
  <c r="D60" i="1"/>
  <c r="H59" i="1"/>
  <c r="G59" i="1"/>
  <c r="E59" i="1"/>
  <c r="D59" i="1"/>
  <c r="F59" i="1" s="1"/>
  <c r="I59" i="1" s="1"/>
  <c r="H58" i="1"/>
  <c r="G58" i="1"/>
  <c r="E58" i="1"/>
  <c r="D58" i="1"/>
  <c r="F58" i="1" s="1"/>
  <c r="I58" i="1" s="1"/>
  <c r="H57" i="1"/>
  <c r="G57" i="1"/>
  <c r="E57" i="1"/>
  <c r="D57" i="1"/>
  <c r="F57" i="1" s="1"/>
  <c r="I57" i="1" s="1"/>
  <c r="H56" i="1"/>
  <c r="G56" i="1"/>
  <c r="E56" i="1"/>
  <c r="D56" i="1"/>
  <c r="F56" i="1" s="1"/>
  <c r="I56" i="1" s="1"/>
  <c r="H55" i="1"/>
  <c r="G55" i="1"/>
  <c r="E55" i="1"/>
  <c r="D55" i="1"/>
  <c r="F55" i="1" s="1"/>
  <c r="I55" i="1" s="1"/>
  <c r="H54" i="1"/>
  <c r="G54" i="1"/>
  <c r="E54" i="1"/>
  <c r="D54" i="1"/>
  <c r="F54" i="1" s="1"/>
  <c r="I54" i="1" s="1"/>
  <c r="H53" i="1"/>
  <c r="G53" i="1"/>
  <c r="E53" i="1"/>
  <c r="F53" i="1" s="1"/>
  <c r="I53" i="1" s="1"/>
  <c r="D53" i="1"/>
  <c r="H52" i="1"/>
  <c r="G52" i="1"/>
  <c r="E52" i="1"/>
  <c r="D52" i="1"/>
  <c r="F52" i="1" s="1"/>
  <c r="I51" i="1"/>
  <c r="H51" i="1"/>
  <c r="G51" i="1"/>
  <c r="F51" i="1"/>
  <c r="E51" i="1"/>
  <c r="E50" i="1" s="1"/>
  <c r="D51" i="1"/>
  <c r="H50" i="1"/>
  <c r="G50" i="1"/>
  <c r="D50" i="1"/>
  <c r="H49" i="1"/>
  <c r="G49" i="1"/>
  <c r="D49" i="1"/>
  <c r="F49" i="1" s="1"/>
  <c r="I49" i="1" s="1"/>
  <c r="H48" i="1"/>
  <c r="G48" i="1"/>
  <c r="F48" i="1"/>
  <c r="I48" i="1" s="1"/>
  <c r="D48" i="1"/>
  <c r="H47" i="1"/>
  <c r="G47" i="1"/>
  <c r="F47" i="1"/>
  <c r="I47" i="1" s="1"/>
  <c r="D47" i="1"/>
  <c r="H46" i="1"/>
  <c r="G46" i="1"/>
  <c r="D46" i="1"/>
  <c r="F46" i="1" s="1"/>
  <c r="I46" i="1" s="1"/>
  <c r="H45" i="1"/>
  <c r="G45" i="1"/>
  <c r="D45" i="1"/>
  <c r="F45" i="1" s="1"/>
  <c r="I45" i="1" s="1"/>
  <c r="H44" i="1"/>
  <c r="G44" i="1"/>
  <c r="D44" i="1"/>
  <c r="F44" i="1" s="1"/>
  <c r="I44" i="1" s="1"/>
  <c r="H43" i="1"/>
  <c r="G43" i="1"/>
  <c r="D43" i="1"/>
  <c r="F43" i="1" s="1"/>
  <c r="I43" i="1" s="1"/>
  <c r="H42" i="1"/>
  <c r="G42" i="1"/>
  <c r="D42" i="1"/>
  <c r="F42" i="1" s="1"/>
  <c r="I42" i="1" s="1"/>
  <c r="H41" i="1"/>
  <c r="G41" i="1"/>
  <c r="D41" i="1"/>
  <c r="F41" i="1" s="1"/>
  <c r="H40" i="1"/>
  <c r="G40" i="1"/>
  <c r="E40" i="1"/>
  <c r="D40" i="1"/>
  <c r="H39" i="1"/>
  <c r="G39" i="1"/>
  <c r="E39" i="1"/>
  <c r="D39" i="1"/>
  <c r="F39" i="1" s="1"/>
  <c r="I39" i="1" s="1"/>
  <c r="H38" i="1"/>
  <c r="G38" i="1"/>
  <c r="E38" i="1"/>
  <c r="D38" i="1"/>
  <c r="F38" i="1" s="1"/>
  <c r="I38" i="1" s="1"/>
  <c r="H37" i="1"/>
  <c r="G37" i="1"/>
  <c r="E37" i="1"/>
  <c r="D37" i="1"/>
  <c r="F37" i="1" s="1"/>
  <c r="I37" i="1" s="1"/>
  <c r="H36" i="1"/>
  <c r="G36" i="1"/>
  <c r="E36" i="1"/>
  <c r="D36" i="1"/>
  <c r="F36" i="1" s="1"/>
  <c r="I36" i="1" s="1"/>
  <c r="H35" i="1"/>
  <c r="G35" i="1"/>
  <c r="E35" i="1"/>
  <c r="D35" i="1"/>
  <c r="F35" i="1" s="1"/>
  <c r="I35" i="1" s="1"/>
  <c r="H34" i="1"/>
  <c r="G34" i="1"/>
  <c r="E34" i="1"/>
  <c r="D34" i="1"/>
  <c r="F34" i="1" s="1"/>
  <c r="I34" i="1" s="1"/>
  <c r="H33" i="1"/>
  <c r="G33" i="1"/>
  <c r="E33" i="1"/>
  <c r="D33" i="1"/>
  <c r="F33" i="1" s="1"/>
  <c r="I33" i="1" s="1"/>
  <c r="H32" i="1"/>
  <c r="G32" i="1"/>
  <c r="E32" i="1"/>
  <c r="F32" i="1" s="1"/>
  <c r="I32" i="1" s="1"/>
  <c r="D32" i="1"/>
  <c r="H31" i="1"/>
  <c r="G31" i="1"/>
  <c r="E31" i="1"/>
  <c r="D31" i="1"/>
  <c r="F31" i="1" s="1"/>
  <c r="H30" i="1"/>
  <c r="G30" i="1"/>
  <c r="E30" i="1"/>
  <c r="D30" i="1"/>
  <c r="H29" i="1"/>
  <c r="G29" i="1"/>
  <c r="F29" i="1"/>
  <c r="I29" i="1" s="1"/>
  <c r="E29" i="1"/>
  <c r="D29" i="1"/>
  <c r="H28" i="1"/>
  <c r="G28" i="1"/>
  <c r="E28" i="1"/>
  <c r="D28" i="1"/>
  <c r="F28" i="1" s="1"/>
  <c r="I28" i="1" s="1"/>
  <c r="H27" i="1"/>
  <c r="G27" i="1"/>
  <c r="F27" i="1"/>
  <c r="I27" i="1" s="1"/>
  <c r="E27" i="1"/>
  <c r="D27" i="1"/>
  <c r="H26" i="1"/>
  <c r="G26" i="1"/>
  <c r="E26" i="1"/>
  <c r="D26" i="1"/>
  <c r="F26" i="1" s="1"/>
  <c r="I26" i="1" s="1"/>
  <c r="H25" i="1"/>
  <c r="G25" i="1"/>
  <c r="F25" i="1"/>
  <c r="I25" i="1" s="1"/>
  <c r="E25" i="1"/>
  <c r="D25" i="1"/>
  <c r="H24" i="1"/>
  <c r="G24" i="1"/>
  <c r="E24" i="1"/>
  <c r="D24" i="1"/>
  <c r="F24" i="1" s="1"/>
  <c r="I24" i="1" s="1"/>
  <c r="H23" i="1"/>
  <c r="G23" i="1"/>
  <c r="E23" i="1"/>
  <c r="D23" i="1"/>
  <c r="F23" i="1" s="1"/>
  <c r="I23" i="1" s="1"/>
  <c r="H22" i="1"/>
  <c r="G22" i="1"/>
  <c r="E22" i="1"/>
  <c r="D22" i="1"/>
  <c r="F22" i="1" s="1"/>
  <c r="I22" i="1" s="1"/>
  <c r="H21" i="1"/>
  <c r="G21" i="1"/>
  <c r="E21" i="1"/>
  <c r="D21" i="1"/>
  <c r="F21" i="1" s="1"/>
  <c r="H20" i="1"/>
  <c r="G20" i="1"/>
  <c r="E20" i="1"/>
  <c r="D20" i="1"/>
  <c r="H19" i="1"/>
  <c r="G19" i="1"/>
  <c r="E19" i="1"/>
  <c r="D19" i="1"/>
  <c r="F19" i="1" s="1"/>
  <c r="I19" i="1" s="1"/>
  <c r="H18" i="1"/>
  <c r="G18" i="1"/>
  <c r="E18" i="1"/>
  <c r="D18" i="1"/>
  <c r="F18" i="1" s="1"/>
  <c r="I18" i="1" s="1"/>
  <c r="H17" i="1"/>
  <c r="G17" i="1"/>
  <c r="E17" i="1"/>
  <c r="D17" i="1"/>
  <c r="F17" i="1" s="1"/>
  <c r="I17" i="1" s="1"/>
  <c r="H16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F14" i="1"/>
  <c r="I14" i="1" s="1"/>
  <c r="E14" i="1"/>
  <c r="D14" i="1"/>
  <c r="H13" i="1"/>
  <c r="G13" i="1"/>
  <c r="E13" i="1"/>
  <c r="D13" i="1"/>
  <c r="F13" i="1" s="1"/>
  <c r="H12" i="1"/>
  <c r="H84" i="1" s="1"/>
  <c r="G12" i="1"/>
  <c r="G84" i="1" s="1"/>
  <c r="E12" i="1"/>
  <c r="E84" i="1" s="1"/>
  <c r="D12" i="1"/>
  <c r="I21" i="1" l="1"/>
  <c r="I20" i="1" s="1"/>
  <c r="F20" i="1"/>
  <c r="F64" i="1"/>
  <c r="I65" i="1"/>
  <c r="I64" i="1" s="1"/>
  <c r="F50" i="1"/>
  <c r="I52" i="1"/>
  <c r="I50" i="1" s="1"/>
  <c r="F60" i="1"/>
  <c r="I61" i="1"/>
  <c r="I60" i="1" s="1"/>
  <c r="I77" i="1"/>
  <c r="I76" i="1" s="1"/>
  <c r="F76" i="1"/>
  <c r="F72" i="1"/>
  <c r="I73" i="1"/>
  <c r="I72" i="1" s="1"/>
  <c r="D84" i="1"/>
  <c r="I13" i="1"/>
  <c r="I12" i="1" s="1"/>
  <c r="F12" i="1"/>
  <c r="I31" i="1"/>
  <c r="I30" i="1" s="1"/>
  <c r="F30" i="1"/>
  <c r="I41" i="1"/>
  <c r="I40" i="1" s="1"/>
  <c r="F40" i="1"/>
  <c r="D76" i="1"/>
  <c r="F84" i="1" l="1"/>
  <c r="I84" i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<sst xmlns="http://schemas.openxmlformats.org/spreadsheetml/2006/main" count="97" uniqueCount="97">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</sst>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6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43" fontId="3" fillId="3" borderId="0" xfId="0" applyNumberFormat="1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0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/>
    </xf>
    <xf numFmtId="43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5" fillId="3" borderId="13" xfId="1" applyNumberFormat="1" applyFont="1" applyFill="1" applyBorder="1" applyAlignment="1">
      <alignment horizontal="right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7" fillId="0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5" fillId="0" borderId="13" xfId="1" applyNumberFormat="1" applyFont="1" applyFill="1" applyBorder="1" applyAlignment="1">
      <alignment horizontal="right"/>
    </xf>
    <xf numFmtId="43" fontId="7" fillId="3" borderId="13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1" fontId="5" fillId="3" borderId="13" xfId="1" applyNumberFormat="1" applyFont="1" applyFill="1" applyBorder="1" applyAlignment="1">
      <alignment horizontal="right"/>
    </xf>
    <xf numFmtId="43" fontId="7" fillId="3" borderId="13" xfId="1" applyNumberFormat="1" applyFont="1" applyFill="1" applyBorder="1" applyAlignment="1">
      <alignment horizontal="right"/>
    </xf>
    <xf numFmtId="43" fontId="7" fillId="3" borderId="14" xfId="1" applyNumberFormat="1" applyFont="1" applyFill="1" applyBorder="1" applyAlignment="1" applyProtection="1">
      <alignment horizontal="right"/>
      <protection locked="0"/>
    </xf>
    <xf numFmtId="43" fontId="7" fillId="3" borderId="14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5000000</v>
          </cell>
          <cell r="C9">
            <v>19923108</v>
          </cell>
          <cell r="E9">
            <v>24895486.399999999</v>
          </cell>
          <cell r="F9">
            <v>24895486.399999999</v>
          </cell>
        </row>
        <row r="10">
          <cell r="B10">
            <v>5000000</v>
          </cell>
          <cell r="C10">
            <v>13921265.01</v>
          </cell>
          <cell r="E10">
            <v>18893643.41</v>
          </cell>
          <cell r="F10">
            <v>18893643.41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3198998.58</v>
          </cell>
          <cell r="E12">
            <v>3198998.58</v>
          </cell>
          <cell r="F12">
            <v>3198998.58</v>
          </cell>
        </row>
        <row r="13">
          <cell r="B13">
            <v>0</v>
          </cell>
          <cell r="C13">
            <v>2802844.41</v>
          </cell>
          <cell r="E13">
            <v>2802844.41</v>
          </cell>
          <cell r="F13">
            <v>2802844.41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</row>
        <row r="18">
          <cell r="B18">
            <v>227222</v>
          </cell>
          <cell r="C18">
            <v>-116554.12</v>
          </cell>
          <cell r="E18">
            <v>110667.88</v>
          </cell>
          <cell r="F18">
            <v>110667.88</v>
          </cell>
        </row>
        <row r="19">
          <cell r="B19">
            <v>92590</v>
          </cell>
          <cell r="C19">
            <v>-60145.24</v>
          </cell>
          <cell r="E19">
            <v>32444.76</v>
          </cell>
          <cell r="F19">
            <v>32444.76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107500</v>
          </cell>
          <cell r="C21">
            <v>-83957.6</v>
          </cell>
          <cell r="E21">
            <v>23542.400000000001</v>
          </cell>
          <cell r="F21">
            <v>23542.400000000001</v>
          </cell>
        </row>
        <row r="22">
          <cell r="B22">
            <v>2500</v>
          </cell>
          <cell r="C22">
            <v>-1919.5</v>
          </cell>
          <cell r="E22">
            <v>580.5</v>
          </cell>
          <cell r="F22">
            <v>580.5</v>
          </cell>
        </row>
        <row r="23">
          <cell r="B23">
            <v>170000</v>
          </cell>
          <cell r="C23">
            <v>16089.78</v>
          </cell>
          <cell r="E23">
            <v>164922.79</v>
          </cell>
          <cell r="F23">
            <v>164922.79</v>
          </cell>
        </row>
        <row r="24">
          <cell r="B24">
            <v>57000</v>
          </cell>
          <cell r="C24">
            <v>-48474.7</v>
          </cell>
          <cell r="E24">
            <v>8525.2999999999993</v>
          </cell>
          <cell r="F24">
            <v>8525.2999999999993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157740</v>
          </cell>
          <cell r="C26">
            <v>-49440.34</v>
          </cell>
          <cell r="E26">
            <v>108299.66</v>
          </cell>
          <cell r="F26">
            <v>108299.66</v>
          </cell>
        </row>
        <row r="27">
          <cell r="B27">
            <v>10885770</v>
          </cell>
          <cell r="C27">
            <v>-6851836</v>
          </cell>
        </row>
        <row r="28">
          <cell r="B28">
            <v>431572</v>
          </cell>
          <cell r="C28">
            <v>-224964.15</v>
          </cell>
          <cell r="E28">
            <v>206607.85</v>
          </cell>
          <cell r="F28">
            <v>206607.85</v>
          </cell>
        </row>
        <row r="29">
          <cell r="B29">
            <v>1810067</v>
          </cell>
          <cell r="C29">
            <v>-1619257.65</v>
          </cell>
          <cell r="E29">
            <v>190809.35</v>
          </cell>
          <cell r="F29">
            <v>190809.35</v>
          </cell>
        </row>
        <row r="30">
          <cell r="B30">
            <v>3820064</v>
          </cell>
          <cell r="C30">
            <v>-2342959.7400000002</v>
          </cell>
          <cell r="E30">
            <v>1477104.26</v>
          </cell>
          <cell r="F30">
            <v>1477104.26</v>
          </cell>
        </row>
        <row r="31">
          <cell r="B31">
            <v>537534</v>
          </cell>
          <cell r="C31">
            <v>-98709.41</v>
          </cell>
          <cell r="E31">
            <v>428360.7</v>
          </cell>
          <cell r="F31">
            <v>428360.7</v>
          </cell>
        </row>
        <row r="32">
          <cell r="B32">
            <v>592166</v>
          </cell>
          <cell r="C32">
            <v>-328500.52</v>
          </cell>
          <cell r="E32">
            <v>263665.48</v>
          </cell>
          <cell r="F32">
            <v>263665.48</v>
          </cell>
        </row>
        <row r="33">
          <cell r="B33">
            <v>1868184</v>
          </cell>
          <cell r="C33">
            <v>-1564287.57</v>
          </cell>
          <cell r="E33">
            <v>303896.43</v>
          </cell>
          <cell r="F33">
            <v>303896.43</v>
          </cell>
        </row>
        <row r="34">
          <cell r="B34">
            <v>48000</v>
          </cell>
          <cell r="C34">
            <v>-48000</v>
          </cell>
          <cell r="E34">
            <v>0</v>
          </cell>
          <cell r="F34">
            <v>0</v>
          </cell>
        </row>
        <row r="35">
          <cell r="B35">
            <v>608700</v>
          </cell>
          <cell r="C35">
            <v>-405980.94</v>
          </cell>
          <cell r="E35">
            <v>202719.06</v>
          </cell>
          <cell r="F35">
            <v>202719.06</v>
          </cell>
        </row>
        <row r="36">
          <cell r="B36">
            <v>1169483</v>
          </cell>
          <cell r="C36">
            <v>-219176.02</v>
          </cell>
          <cell r="E36">
            <v>950306.98</v>
          </cell>
          <cell r="F36">
            <v>801702.98</v>
          </cell>
        </row>
        <row r="38">
          <cell r="B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E40">
            <v>0</v>
          </cell>
          <cell r="F40">
            <v>0</v>
          </cell>
        </row>
        <row r="41">
          <cell r="B41">
            <v>0</v>
          </cell>
          <cell r="E41">
            <v>0</v>
          </cell>
          <cell r="F41">
            <v>0</v>
          </cell>
        </row>
        <row r="42">
          <cell r="B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E44">
            <v>0</v>
          </cell>
          <cell r="F44">
            <v>0</v>
          </cell>
        </row>
        <row r="45">
          <cell r="B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E46">
            <v>0</v>
          </cell>
          <cell r="F46">
            <v>0</v>
          </cell>
        </row>
        <row r="48">
          <cell r="B48">
            <v>319500</v>
          </cell>
          <cell r="C48">
            <v>-78916</v>
          </cell>
          <cell r="D48">
            <v>240584</v>
          </cell>
          <cell r="E48">
            <v>78616.600000000006</v>
          </cell>
          <cell r="F48">
            <v>78616.600000000006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F60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F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F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F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F72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B3:IZ107"/>
  <sheetViews>
    <sheetView showGridLines="0" tabSelected="1" topLeftCell="C64" zoomScaleNormal="100" workbookViewId="0">
      <selection activeCell="F55" sqref="F5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8" width="21" style="35" customWidth="1"/>
    <col min="9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4"/>
      <c r="E8" s="14"/>
      <c r="F8" s="14"/>
      <c r="G8" s="14"/>
      <c r="H8" s="14"/>
      <c r="I8" s="13"/>
    </row>
    <row r="9" spans="2:259" x14ac:dyDescent="0.25">
      <c r="B9" s="15" t="s">
        <v>5</v>
      </c>
      <c r="C9" s="16"/>
      <c r="D9" s="17" t="s">
        <v>6</v>
      </c>
      <c r="E9" s="18"/>
      <c r="F9" s="18"/>
      <c r="G9" s="18"/>
      <c r="H9" s="19"/>
      <c r="I9" s="20" t="s">
        <v>7</v>
      </c>
    </row>
    <row r="10" spans="2:259" ht="24.75" x14ac:dyDescent="0.25">
      <c r="B10" s="21"/>
      <c r="C10" s="22"/>
      <c r="D10" s="23" t="s">
        <v>8</v>
      </c>
      <c r="E10" s="24" t="s">
        <v>9</v>
      </c>
      <c r="F10" s="23" t="s">
        <v>10</v>
      </c>
      <c r="G10" s="23" t="s">
        <v>11</v>
      </c>
      <c r="H10" s="23" t="s">
        <v>12</v>
      </c>
      <c r="I10" s="20"/>
    </row>
    <row r="11" spans="2:259" x14ac:dyDescent="0.25">
      <c r="B11" s="25"/>
      <c r="C11" s="26"/>
      <c r="D11" s="27">
        <v>1</v>
      </c>
      <c r="E11" s="27">
        <v>2</v>
      </c>
      <c r="F11" s="28" t="s">
        <v>13</v>
      </c>
      <c r="G11" s="27">
        <v>4</v>
      </c>
      <c r="H11" s="27">
        <v>5</v>
      </c>
      <c r="I11" s="29" t="s">
        <v>14</v>
      </c>
    </row>
    <row r="12" spans="2:259" x14ac:dyDescent="0.25">
      <c r="B12" s="30" t="s">
        <v>15</v>
      </c>
      <c r="C12" s="31"/>
      <c r="D12" s="32">
        <f>+[1]EACO!B9</f>
        <v>5000000</v>
      </c>
      <c r="E12" s="33">
        <f>+[1]EACO!C9</f>
        <v>19923108</v>
      </c>
      <c r="F12" s="32">
        <f t="shared" ref="F12" si="0">SUM(F13:F19)</f>
        <v>24923107.999999996</v>
      </c>
      <c r="G12" s="33">
        <f>+[1]EACO!E9</f>
        <v>24895486.399999999</v>
      </c>
      <c r="H12" s="33">
        <f>+[1]EACO!F9</f>
        <v>24895486.399999999</v>
      </c>
      <c r="I12" s="34">
        <f>SUM(I13:I19)</f>
        <v>27621.599999997765</v>
      </c>
      <c r="IY12" s="35"/>
    </row>
    <row r="13" spans="2:259" x14ac:dyDescent="0.25">
      <c r="B13" s="36"/>
      <c r="C13" s="37" t="s">
        <v>16</v>
      </c>
      <c r="D13" s="38">
        <f>+[1]EACO!B10</f>
        <v>5000000</v>
      </c>
      <c r="E13" s="38">
        <f>+[1]EACO!C10</f>
        <v>13921265.01</v>
      </c>
      <c r="F13" s="38">
        <f>+D13+E13</f>
        <v>18921265.009999998</v>
      </c>
      <c r="G13" s="38">
        <f>+[1]EACO!E10</f>
        <v>18893643.41</v>
      </c>
      <c r="H13" s="38">
        <f>+[1]EACO!F10</f>
        <v>18893643.41</v>
      </c>
      <c r="I13" s="39">
        <f>+F13-G13</f>
        <v>27621.599999997765</v>
      </c>
    </row>
    <row r="14" spans="2:259" x14ac:dyDescent="0.25">
      <c r="B14" s="36"/>
      <c r="C14" s="37" t="s">
        <v>17</v>
      </c>
      <c r="D14" s="38">
        <f>+[1]EACO!B11</f>
        <v>0</v>
      </c>
      <c r="E14" s="38">
        <f>+[1]EACO!C11</f>
        <v>0</v>
      </c>
      <c r="F14" s="40">
        <f>+D14+E14</f>
        <v>0</v>
      </c>
      <c r="G14" s="38">
        <f>+[1]EACO!E11</f>
        <v>0</v>
      </c>
      <c r="H14" s="38">
        <f>+[1]EACO!F11</f>
        <v>0</v>
      </c>
      <c r="I14" s="39">
        <f t="shared" ref="I14:I41" si="1">+F14-G14</f>
        <v>0</v>
      </c>
    </row>
    <row r="15" spans="2:259" x14ac:dyDescent="0.25">
      <c r="B15" s="36"/>
      <c r="C15" s="37" t="s">
        <v>18</v>
      </c>
      <c r="D15" s="38">
        <f>+[1]EACO!B12</f>
        <v>0</v>
      </c>
      <c r="E15" s="38">
        <f>+[1]EACO!C12</f>
        <v>3198998.58</v>
      </c>
      <c r="F15" s="40">
        <f>+D15+E15</f>
        <v>3198998.58</v>
      </c>
      <c r="G15" s="38">
        <f>+[1]EACO!E12</f>
        <v>3198998.58</v>
      </c>
      <c r="H15" s="38">
        <f>+[1]EACO!F12</f>
        <v>3198998.58</v>
      </c>
      <c r="I15" s="41">
        <f t="shared" si="1"/>
        <v>0</v>
      </c>
    </row>
    <row r="16" spans="2:259" x14ac:dyDescent="0.25">
      <c r="B16" s="36"/>
      <c r="C16" s="37" t="s">
        <v>19</v>
      </c>
      <c r="D16" s="38">
        <f>+[1]EACO!B13</f>
        <v>0</v>
      </c>
      <c r="E16" s="38">
        <f>+[1]EACO!C13</f>
        <v>2802844.41</v>
      </c>
      <c r="F16" s="40">
        <f>+D16+E16</f>
        <v>2802844.41</v>
      </c>
      <c r="G16" s="38">
        <f>+[1]EACO!E13</f>
        <v>2802844.41</v>
      </c>
      <c r="H16" s="38">
        <f>+[1]EACO!F13</f>
        <v>2802844.41</v>
      </c>
      <c r="I16" s="41">
        <f t="shared" si="1"/>
        <v>0</v>
      </c>
    </row>
    <row r="17" spans="2:260" x14ac:dyDescent="0.25">
      <c r="B17" s="36"/>
      <c r="C17" s="37" t="s">
        <v>20</v>
      </c>
      <c r="D17" s="38">
        <f>+[1]EACO!B14</f>
        <v>0</v>
      </c>
      <c r="E17" s="38">
        <f>+[1]EACO!C14</f>
        <v>0</v>
      </c>
      <c r="F17" s="40">
        <f>D17+E17</f>
        <v>0</v>
      </c>
      <c r="G17" s="38">
        <f>+[1]EACO!E14</f>
        <v>0</v>
      </c>
      <c r="H17" s="38">
        <f>+[1]EACO!F14</f>
        <v>0</v>
      </c>
      <c r="I17" s="41">
        <f t="shared" si="1"/>
        <v>0</v>
      </c>
    </row>
    <row r="18" spans="2:260" x14ac:dyDescent="0.25">
      <c r="B18" s="36"/>
      <c r="C18" s="37" t="s">
        <v>21</v>
      </c>
      <c r="D18" s="38">
        <f>+[1]EACO!B15</f>
        <v>0</v>
      </c>
      <c r="E18" s="38">
        <f>+[1]EACO!C15</f>
        <v>0</v>
      </c>
      <c r="F18" s="40">
        <f>D18+E18</f>
        <v>0</v>
      </c>
      <c r="G18" s="38">
        <f>+[1]EACO!E15</f>
        <v>0</v>
      </c>
      <c r="H18" s="38">
        <f>+[1]EACO!F15</f>
        <v>0</v>
      </c>
      <c r="I18" s="41">
        <f t="shared" si="1"/>
        <v>0</v>
      </c>
    </row>
    <row r="19" spans="2:260" x14ac:dyDescent="0.25">
      <c r="B19" s="36"/>
      <c r="C19" s="37" t="s">
        <v>22</v>
      </c>
      <c r="D19" s="38">
        <f>+[1]EACO!B16</f>
        <v>0</v>
      </c>
      <c r="E19" s="38">
        <f>+[1]EACO!C16</f>
        <v>0</v>
      </c>
      <c r="F19" s="40">
        <f>D19+E19</f>
        <v>0</v>
      </c>
      <c r="G19" s="38">
        <f>+[1]EACO!E16</f>
        <v>0</v>
      </c>
      <c r="H19" s="38">
        <f>+[1]EACO!F16</f>
        <v>0</v>
      </c>
      <c r="I19" s="41">
        <f t="shared" si="1"/>
        <v>0</v>
      </c>
    </row>
    <row r="20" spans="2:260" x14ac:dyDescent="0.25">
      <c r="B20" s="30" t="s">
        <v>23</v>
      </c>
      <c r="C20" s="31"/>
      <c r="D20" s="32">
        <f t="shared" ref="D20:I20" si="2">SUM(D21:D29)</f>
        <v>814552</v>
      </c>
      <c r="E20" s="42">
        <f t="shared" si="2"/>
        <v>-344401.72</v>
      </c>
      <c r="F20" s="32">
        <f t="shared" si="2"/>
        <v>470150.28</v>
      </c>
      <c r="G20" s="32">
        <f t="shared" si="2"/>
        <v>448983.29000000004</v>
      </c>
      <c r="H20" s="32">
        <f t="shared" si="2"/>
        <v>448983.29000000004</v>
      </c>
      <c r="I20" s="34">
        <f t="shared" si="2"/>
        <v>21166.989999999991</v>
      </c>
      <c r="IY20" s="35"/>
    </row>
    <row r="21" spans="2:260" x14ac:dyDescent="0.25">
      <c r="B21" s="36"/>
      <c r="C21" s="37" t="s">
        <v>24</v>
      </c>
      <c r="D21" s="40">
        <f>+[1]EACO!B18</f>
        <v>227222</v>
      </c>
      <c r="E21" s="42">
        <f>+[1]EACO!C18</f>
        <v>-116554.12</v>
      </c>
      <c r="F21" s="40">
        <f t="shared" ref="F21:F29" si="3">D21+E21</f>
        <v>110667.88</v>
      </c>
      <c r="G21" s="38">
        <f>+[1]EACO!E18</f>
        <v>110667.88</v>
      </c>
      <c r="H21" s="38">
        <f>+[1]EACO!F18</f>
        <v>110667.88</v>
      </c>
      <c r="I21" s="39">
        <f>+F21-G21</f>
        <v>0</v>
      </c>
    </row>
    <row r="22" spans="2:260" x14ac:dyDescent="0.25">
      <c r="B22" s="36"/>
      <c r="C22" s="37" t="s">
        <v>25</v>
      </c>
      <c r="D22" s="40">
        <f>+[1]EACO!B19</f>
        <v>92590</v>
      </c>
      <c r="E22" s="42">
        <f>+[1]EACO!C19</f>
        <v>-60145.24</v>
      </c>
      <c r="F22" s="40">
        <f>D22+E22</f>
        <v>32444.760000000002</v>
      </c>
      <c r="G22" s="38">
        <f>+[1]EACO!E19</f>
        <v>32444.76</v>
      </c>
      <c r="H22" s="38">
        <f>+[1]EACO!F19</f>
        <v>32444.76</v>
      </c>
      <c r="I22" s="39">
        <f>+F22-G22</f>
        <v>0</v>
      </c>
    </row>
    <row r="23" spans="2:260" x14ac:dyDescent="0.25">
      <c r="B23" s="36"/>
      <c r="C23" s="37" t="s">
        <v>26</v>
      </c>
      <c r="D23" s="40">
        <f>+[1]EACO!B20</f>
        <v>0</v>
      </c>
      <c r="E23" s="42">
        <f>+[1]EACO!C20</f>
        <v>0</v>
      </c>
      <c r="F23" s="40">
        <f>D23+E23</f>
        <v>0</v>
      </c>
      <c r="G23" s="38">
        <f>+[1]EACO!E20</f>
        <v>0</v>
      </c>
      <c r="H23" s="38">
        <f>+[1]EACO!F20</f>
        <v>0</v>
      </c>
      <c r="I23" s="41">
        <f t="shared" si="1"/>
        <v>0</v>
      </c>
    </row>
    <row r="24" spans="2:260" x14ac:dyDescent="0.25">
      <c r="B24" s="36"/>
      <c r="C24" s="37" t="s">
        <v>27</v>
      </c>
      <c r="D24" s="40">
        <f>+[1]EACO!B21</f>
        <v>107500</v>
      </c>
      <c r="E24" s="42">
        <f>+[1]EACO!C21</f>
        <v>-83957.6</v>
      </c>
      <c r="F24" s="40">
        <f>D24+E24</f>
        <v>23542.399999999994</v>
      </c>
      <c r="G24" s="38">
        <f>+[1]EACO!E21</f>
        <v>23542.400000000001</v>
      </c>
      <c r="H24" s="38">
        <f>+[1]EACO!F21</f>
        <v>23542.400000000001</v>
      </c>
      <c r="I24" s="39">
        <f>+F24-G24</f>
        <v>0</v>
      </c>
    </row>
    <row r="25" spans="2:260" x14ac:dyDescent="0.25">
      <c r="B25" s="36"/>
      <c r="C25" s="37" t="s">
        <v>28</v>
      </c>
      <c r="D25" s="40">
        <f>+[1]EACO!B22</f>
        <v>2500</v>
      </c>
      <c r="E25" s="42">
        <f>+[1]EACO!C22</f>
        <v>-1919.5</v>
      </c>
      <c r="F25" s="40">
        <f t="shared" si="3"/>
        <v>580.5</v>
      </c>
      <c r="G25" s="38">
        <f>+[1]EACO!E22</f>
        <v>580.5</v>
      </c>
      <c r="H25" s="38">
        <f>+[1]EACO!F22</f>
        <v>580.5</v>
      </c>
      <c r="I25" s="41">
        <f t="shared" si="1"/>
        <v>0</v>
      </c>
    </row>
    <row r="26" spans="2:260" x14ac:dyDescent="0.25">
      <c r="B26" s="36"/>
      <c r="C26" s="37" t="s">
        <v>29</v>
      </c>
      <c r="D26" s="40">
        <f>+[1]EACO!B23</f>
        <v>170000</v>
      </c>
      <c r="E26" s="42">
        <f>+[1]EACO!C23</f>
        <v>16089.78</v>
      </c>
      <c r="F26" s="40">
        <f t="shared" si="3"/>
        <v>186089.78</v>
      </c>
      <c r="G26" s="38">
        <f>+[1]EACO!E23</f>
        <v>164922.79</v>
      </c>
      <c r="H26" s="38">
        <f>+[1]EACO!F23</f>
        <v>164922.79</v>
      </c>
      <c r="I26" s="41">
        <f t="shared" si="1"/>
        <v>21166.989999999991</v>
      </c>
    </row>
    <row r="27" spans="2:260" x14ac:dyDescent="0.25">
      <c r="B27" s="36"/>
      <c r="C27" s="37" t="s">
        <v>30</v>
      </c>
      <c r="D27" s="40">
        <f>+[1]EACO!B24</f>
        <v>57000</v>
      </c>
      <c r="E27" s="42">
        <f>+[1]EACO!C24</f>
        <v>-48474.7</v>
      </c>
      <c r="F27" s="40">
        <f t="shared" si="3"/>
        <v>8525.3000000000029</v>
      </c>
      <c r="G27" s="38">
        <f>+[1]EACO!E24</f>
        <v>8525.2999999999993</v>
      </c>
      <c r="H27" s="38">
        <f>+[1]EACO!F24</f>
        <v>8525.2999999999993</v>
      </c>
      <c r="I27" s="41">
        <f t="shared" si="1"/>
        <v>0</v>
      </c>
    </row>
    <row r="28" spans="2:260" x14ac:dyDescent="0.25">
      <c r="B28" s="36"/>
      <c r="C28" s="37" t="s">
        <v>31</v>
      </c>
      <c r="D28" s="40">
        <f>+[1]EACO!B25</f>
        <v>0</v>
      </c>
      <c r="E28" s="42">
        <f>+[1]EACO!C25</f>
        <v>0</v>
      </c>
      <c r="F28" s="40">
        <f t="shared" si="3"/>
        <v>0</v>
      </c>
      <c r="G28" s="38">
        <f>+[1]EACO!E25</f>
        <v>0</v>
      </c>
      <c r="H28" s="38">
        <f>+[1]EACO!F25</f>
        <v>0</v>
      </c>
      <c r="I28" s="41">
        <f t="shared" si="1"/>
        <v>0</v>
      </c>
    </row>
    <row r="29" spans="2:260" x14ac:dyDescent="0.25">
      <c r="B29" s="36"/>
      <c r="C29" s="37" t="s">
        <v>32</v>
      </c>
      <c r="D29" s="40">
        <f>+[1]EACO!B26</f>
        <v>157740</v>
      </c>
      <c r="E29" s="42">
        <f>+[1]EACO!C26</f>
        <v>-49440.34</v>
      </c>
      <c r="F29" s="40">
        <f t="shared" si="3"/>
        <v>108299.66</v>
      </c>
      <c r="G29" s="38">
        <f>+[1]EACO!E26</f>
        <v>108299.66</v>
      </c>
      <c r="H29" s="38">
        <f>+[1]EACO!F26</f>
        <v>108299.66</v>
      </c>
      <c r="I29" s="39">
        <f t="shared" si="1"/>
        <v>0</v>
      </c>
    </row>
    <row r="30" spans="2:260" x14ac:dyDescent="0.25">
      <c r="B30" s="30" t="s">
        <v>33</v>
      </c>
      <c r="C30" s="31"/>
      <c r="D30" s="32">
        <f>+[1]EACO!B27</f>
        <v>10885770</v>
      </c>
      <c r="E30" s="42">
        <f>+[1]EACO!C27</f>
        <v>-6851836</v>
      </c>
      <c r="F30" s="32">
        <f t="shared" ref="F30:I30" si="4">SUM(F31:F39)</f>
        <v>4033934</v>
      </c>
      <c r="G30" s="32">
        <f t="shared" si="4"/>
        <v>4023470.1100000003</v>
      </c>
      <c r="H30" s="32">
        <f t="shared" si="4"/>
        <v>3874866.1100000003</v>
      </c>
      <c r="I30" s="34">
        <f t="shared" si="4"/>
        <v>10463.889999999956</v>
      </c>
      <c r="IY30" s="35"/>
    </row>
    <row r="31" spans="2:260" x14ac:dyDescent="0.25">
      <c r="B31" s="36"/>
      <c r="C31" s="37" t="s">
        <v>34</v>
      </c>
      <c r="D31" s="40">
        <f>+[1]EACO!B28</f>
        <v>431572</v>
      </c>
      <c r="E31" s="42">
        <f>+[1]EACO!C28</f>
        <v>-224964.15</v>
      </c>
      <c r="F31" s="40">
        <f>D31+E31</f>
        <v>206607.85</v>
      </c>
      <c r="G31" s="38">
        <f>+[1]EACO!E28</f>
        <v>206607.85</v>
      </c>
      <c r="H31" s="38">
        <f>+[1]EACO!F28</f>
        <v>206607.85</v>
      </c>
      <c r="I31" s="43">
        <f t="shared" si="1"/>
        <v>0</v>
      </c>
      <c r="IY31" s="35"/>
      <c r="IZ31" s="35"/>
    </row>
    <row r="32" spans="2:260" x14ac:dyDescent="0.25">
      <c r="B32" s="36"/>
      <c r="C32" s="37" t="s">
        <v>35</v>
      </c>
      <c r="D32" s="40">
        <f>+[1]EACO!B29</f>
        <v>1810067</v>
      </c>
      <c r="E32" s="42">
        <f>+[1]EACO!C29</f>
        <v>-1619257.65</v>
      </c>
      <c r="F32" s="40">
        <f t="shared" ref="F32:F39" si="5">D32+E32</f>
        <v>190809.35000000009</v>
      </c>
      <c r="G32" s="38">
        <f>+[1]EACO!E29</f>
        <v>190809.35</v>
      </c>
      <c r="H32" s="38">
        <f>+[1]EACO!F29</f>
        <v>190809.35</v>
      </c>
      <c r="I32" s="43">
        <f t="shared" si="1"/>
        <v>0</v>
      </c>
      <c r="IY32" s="35"/>
      <c r="IZ32" s="35"/>
    </row>
    <row r="33" spans="2:260" x14ac:dyDescent="0.25">
      <c r="B33" s="36"/>
      <c r="C33" s="44" t="s">
        <v>36</v>
      </c>
      <c r="D33" s="40">
        <f>+[1]EACO!B30</f>
        <v>3820064</v>
      </c>
      <c r="E33" s="42">
        <f>+[1]EACO!C30</f>
        <v>-2342959.7400000002</v>
      </c>
      <c r="F33" s="40">
        <f>D33+E33</f>
        <v>1477104.2599999998</v>
      </c>
      <c r="G33" s="38">
        <f>+[1]EACO!E30</f>
        <v>1477104.26</v>
      </c>
      <c r="H33" s="38">
        <f>+[1]EACO!F30</f>
        <v>1477104.26</v>
      </c>
      <c r="I33" s="39">
        <f t="shared" si="1"/>
        <v>0</v>
      </c>
      <c r="IY33" s="35"/>
      <c r="IZ33" s="35"/>
    </row>
    <row r="34" spans="2:260" x14ac:dyDescent="0.25">
      <c r="B34" s="36"/>
      <c r="C34" s="37" t="s">
        <v>37</v>
      </c>
      <c r="D34" s="40">
        <f>+[1]EACO!B31</f>
        <v>537534</v>
      </c>
      <c r="E34" s="42">
        <f>+[1]EACO!C31</f>
        <v>-98709.41</v>
      </c>
      <c r="F34" s="40">
        <f t="shared" si="5"/>
        <v>438824.58999999997</v>
      </c>
      <c r="G34" s="38">
        <f>+[1]EACO!E31</f>
        <v>428360.7</v>
      </c>
      <c r="H34" s="38">
        <f>+[1]EACO!F31</f>
        <v>428360.7</v>
      </c>
      <c r="I34" s="39">
        <f t="shared" si="1"/>
        <v>10463.889999999956</v>
      </c>
      <c r="IY34" s="35"/>
      <c r="IZ34" s="35"/>
    </row>
    <row r="35" spans="2:260" x14ac:dyDescent="0.25">
      <c r="B35" s="36"/>
      <c r="C35" s="37" t="s">
        <v>38</v>
      </c>
      <c r="D35" s="40">
        <f>+[1]EACO!B32</f>
        <v>592166</v>
      </c>
      <c r="E35" s="42">
        <f>+[1]EACO!C32</f>
        <v>-328500.52</v>
      </c>
      <c r="F35" s="40">
        <f t="shared" si="5"/>
        <v>263665.48</v>
      </c>
      <c r="G35" s="38">
        <f>+[1]EACO!E32</f>
        <v>263665.48</v>
      </c>
      <c r="H35" s="38">
        <f>+[1]EACO!F32</f>
        <v>263665.48</v>
      </c>
      <c r="I35" s="39">
        <f t="shared" si="1"/>
        <v>0</v>
      </c>
      <c r="IY35" s="35"/>
      <c r="IZ35" s="35"/>
    </row>
    <row r="36" spans="2:260" x14ac:dyDescent="0.25">
      <c r="B36" s="36"/>
      <c r="C36" s="37" t="s">
        <v>39</v>
      </c>
      <c r="D36" s="40">
        <f>+[1]EACO!B33</f>
        <v>1868184</v>
      </c>
      <c r="E36" s="42">
        <f>+[1]EACO!C33</f>
        <v>-1564287.57</v>
      </c>
      <c r="F36" s="40">
        <f t="shared" si="5"/>
        <v>303896.42999999993</v>
      </c>
      <c r="G36" s="38">
        <f>+[1]EACO!E33</f>
        <v>303896.43</v>
      </c>
      <c r="H36" s="38">
        <f>+[1]EACO!F33</f>
        <v>303896.43</v>
      </c>
      <c r="I36" s="43">
        <f t="shared" si="1"/>
        <v>0</v>
      </c>
      <c r="IY36" s="35"/>
      <c r="IZ36" s="35"/>
    </row>
    <row r="37" spans="2:260" x14ac:dyDescent="0.25">
      <c r="B37" s="36"/>
      <c r="C37" s="37" t="s">
        <v>40</v>
      </c>
      <c r="D37" s="40">
        <f>+[1]EACO!B34</f>
        <v>48000</v>
      </c>
      <c r="E37" s="42">
        <f>+[1]EACO!C34</f>
        <v>-48000</v>
      </c>
      <c r="F37" s="40">
        <f t="shared" si="5"/>
        <v>0</v>
      </c>
      <c r="G37" s="38">
        <f>+[1]EACO!E34</f>
        <v>0</v>
      </c>
      <c r="H37" s="38">
        <f>+[1]EACO!F34</f>
        <v>0</v>
      </c>
      <c r="I37" s="43">
        <f t="shared" si="1"/>
        <v>0</v>
      </c>
      <c r="IY37" s="35"/>
      <c r="IZ37" s="35"/>
    </row>
    <row r="38" spans="2:260" x14ac:dyDescent="0.25">
      <c r="B38" s="36"/>
      <c r="C38" s="37" t="s">
        <v>41</v>
      </c>
      <c r="D38" s="40">
        <f>+[1]EACO!B35</f>
        <v>608700</v>
      </c>
      <c r="E38" s="42">
        <f>+[1]EACO!C35</f>
        <v>-405980.94</v>
      </c>
      <c r="F38" s="40">
        <f t="shared" si="5"/>
        <v>202719.06</v>
      </c>
      <c r="G38" s="38">
        <f>+[1]EACO!E35</f>
        <v>202719.06</v>
      </c>
      <c r="H38" s="38">
        <f>+[1]EACO!F35</f>
        <v>202719.06</v>
      </c>
      <c r="I38" s="39">
        <f t="shared" si="1"/>
        <v>0</v>
      </c>
      <c r="IY38" s="35"/>
      <c r="IZ38" s="35"/>
    </row>
    <row r="39" spans="2:260" x14ac:dyDescent="0.25">
      <c r="B39" s="36"/>
      <c r="C39" s="37" t="s">
        <v>42</v>
      </c>
      <c r="D39" s="40">
        <f>+[1]EACO!B36</f>
        <v>1169483</v>
      </c>
      <c r="E39" s="42">
        <f>+[1]EACO!C36</f>
        <v>-219176.02</v>
      </c>
      <c r="F39" s="40">
        <f t="shared" si="5"/>
        <v>950306.98</v>
      </c>
      <c r="G39" s="38">
        <f>+[1]EACO!E36</f>
        <v>950306.98</v>
      </c>
      <c r="H39" s="38">
        <f>+[1]EACO!F36</f>
        <v>801702.98</v>
      </c>
      <c r="I39" s="43">
        <f>+F39-G39</f>
        <v>0</v>
      </c>
      <c r="IY39" s="35"/>
      <c r="IZ39" s="35"/>
    </row>
    <row r="40" spans="2:260" x14ac:dyDescent="0.25">
      <c r="B40" s="30" t="s">
        <v>43</v>
      </c>
      <c r="C40" s="31"/>
      <c r="D40" s="32">
        <f>SUM(D41:D49)</f>
        <v>0</v>
      </c>
      <c r="E40" s="32">
        <f>SUM(E41:E49)</f>
        <v>0</v>
      </c>
      <c r="F40" s="32">
        <f>SUM(F41:F49)</f>
        <v>0</v>
      </c>
      <c r="G40" s="32">
        <f>SUM(G41:G49)</f>
        <v>0</v>
      </c>
      <c r="H40" s="32">
        <f>SUM(H41:H49)</f>
        <v>0</v>
      </c>
      <c r="I40" s="45">
        <f t="shared" ref="I40" si="6">SUM(I41:I49)</f>
        <v>0</v>
      </c>
    </row>
    <row r="41" spans="2:260" x14ac:dyDescent="0.25">
      <c r="B41" s="36"/>
      <c r="C41" s="37" t="s">
        <v>44</v>
      </c>
      <c r="D41" s="40">
        <f>+[1]EACO!B38</f>
        <v>0</v>
      </c>
      <c r="E41" s="40">
        <v>0</v>
      </c>
      <c r="F41" s="40">
        <f>D41+E41</f>
        <v>0</v>
      </c>
      <c r="G41" s="38">
        <f>+[1]EACO!E38</f>
        <v>0</v>
      </c>
      <c r="H41" s="38">
        <f>+[1]EACO!F38</f>
        <v>0</v>
      </c>
      <c r="I41" s="41">
        <f t="shared" si="1"/>
        <v>0</v>
      </c>
    </row>
    <row r="42" spans="2:260" x14ac:dyDescent="0.25">
      <c r="B42" s="36"/>
      <c r="C42" s="37" t="s">
        <v>45</v>
      </c>
      <c r="D42" s="40">
        <f>+[1]EACO!B39</f>
        <v>0</v>
      </c>
      <c r="E42" s="40">
        <v>0</v>
      </c>
      <c r="F42" s="40">
        <f t="shared" ref="F42:F49" si="7">D42+E42</f>
        <v>0</v>
      </c>
      <c r="G42" s="38">
        <f>+[1]EACO!E39</f>
        <v>0</v>
      </c>
      <c r="H42" s="38">
        <f>+[1]EACO!F39</f>
        <v>0</v>
      </c>
      <c r="I42" s="41">
        <f t="shared" ref="I42:I49" si="8">F42-G42</f>
        <v>0</v>
      </c>
    </row>
    <row r="43" spans="2:260" x14ac:dyDescent="0.25">
      <c r="B43" s="36"/>
      <c r="C43" s="37" t="s">
        <v>46</v>
      </c>
      <c r="D43" s="40">
        <f>+[1]EACO!B40</f>
        <v>0</v>
      </c>
      <c r="E43" s="40">
        <v>0</v>
      </c>
      <c r="F43" s="40">
        <f t="shared" si="7"/>
        <v>0</v>
      </c>
      <c r="G43" s="38">
        <f>+[1]EACO!E40</f>
        <v>0</v>
      </c>
      <c r="H43" s="38">
        <f>+[1]EACO!F40</f>
        <v>0</v>
      </c>
      <c r="I43" s="41">
        <f t="shared" si="8"/>
        <v>0</v>
      </c>
    </row>
    <row r="44" spans="2:260" x14ac:dyDescent="0.25">
      <c r="B44" s="36"/>
      <c r="C44" s="37" t="s">
        <v>47</v>
      </c>
      <c r="D44" s="40">
        <f>+[1]EACO!B41</f>
        <v>0</v>
      </c>
      <c r="E44" s="40">
        <v>0</v>
      </c>
      <c r="F44" s="40">
        <f t="shared" si="7"/>
        <v>0</v>
      </c>
      <c r="G44" s="38">
        <f>+[1]EACO!E41</f>
        <v>0</v>
      </c>
      <c r="H44" s="38">
        <f>+[1]EACO!F41</f>
        <v>0</v>
      </c>
      <c r="I44" s="41">
        <f t="shared" si="8"/>
        <v>0</v>
      </c>
    </row>
    <row r="45" spans="2:260" x14ac:dyDescent="0.25">
      <c r="B45" s="36"/>
      <c r="C45" s="37" t="s">
        <v>48</v>
      </c>
      <c r="D45" s="40">
        <f>+[1]EACO!B42</f>
        <v>0</v>
      </c>
      <c r="E45" s="40">
        <v>0</v>
      </c>
      <c r="F45" s="40">
        <f t="shared" si="7"/>
        <v>0</v>
      </c>
      <c r="G45" s="38">
        <f>+[1]EACO!E42</f>
        <v>0</v>
      </c>
      <c r="H45" s="38">
        <f>+[1]EACO!F42</f>
        <v>0</v>
      </c>
      <c r="I45" s="41">
        <f t="shared" si="8"/>
        <v>0</v>
      </c>
    </row>
    <row r="46" spans="2:260" x14ac:dyDescent="0.25">
      <c r="B46" s="36"/>
      <c r="C46" s="37" t="s">
        <v>49</v>
      </c>
      <c r="D46" s="40">
        <f>+[1]EACO!B43</f>
        <v>0</v>
      </c>
      <c r="E46" s="40">
        <v>0</v>
      </c>
      <c r="F46" s="40">
        <f t="shared" si="7"/>
        <v>0</v>
      </c>
      <c r="G46" s="38">
        <f>+[1]EACO!E43</f>
        <v>0</v>
      </c>
      <c r="H46" s="38">
        <f>+[1]EACO!F43</f>
        <v>0</v>
      </c>
      <c r="I46" s="41">
        <f t="shared" si="8"/>
        <v>0</v>
      </c>
    </row>
    <row r="47" spans="2:260" x14ac:dyDescent="0.25">
      <c r="B47" s="36"/>
      <c r="C47" s="37" t="s">
        <v>50</v>
      </c>
      <c r="D47" s="40">
        <f>+[1]EACO!B44</f>
        <v>0</v>
      </c>
      <c r="E47" s="40">
        <v>0</v>
      </c>
      <c r="F47" s="40">
        <f t="shared" si="7"/>
        <v>0</v>
      </c>
      <c r="G47" s="38">
        <f>+[1]EACO!E44</f>
        <v>0</v>
      </c>
      <c r="H47" s="38">
        <f>+[1]EACO!F44</f>
        <v>0</v>
      </c>
      <c r="I47" s="41">
        <f t="shared" si="8"/>
        <v>0</v>
      </c>
    </row>
    <row r="48" spans="2:260" x14ac:dyDescent="0.25">
      <c r="B48" s="36"/>
      <c r="C48" s="37" t="s">
        <v>51</v>
      </c>
      <c r="D48" s="40">
        <f>+[1]EACO!B45</f>
        <v>0</v>
      </c>
      <c r="E48" s="40">
        <v>0</v>
      </c>
      <c r="F48" s="40">
        <f t="shared" si="7"/>
        <v>0</v>
      </c>
      <c r="G48" s="38">
        <f>+[1]EACO!E45</f>
        <v>0</v>
      </c>
      <c r="H48" s="38">
        <f>+[1]EACO!F45</f>
        <v>0</v>
      </c>
      <c r="I48" s="41">
        <f t="shared" si="8"/>
        <v>0</v>
      </c>
    </row>
    <row r="49" spans="2:9" x14ac:dyDescent="0.25">
      <c r="B49" s="36"/>
      <c r="C49" s="37" t="s">
        <v>52</v>
      </c>
      <c r="D49" s="40">
        <f>+[1]EACO!B46</f>
        <v>0</v>
      </c>
      <c r="E49" s="40">
        <v>0</v>
      </c>
      <c r="F49" s="40">
        <f t="shared" si="7"/>
        <v>0</v>
      </c>
      <c r="G49" s="38">
        <f>+[1]EACO!E46</f>
        <v>0</v>
      </c>
      <c r="H49" s="38">
        <f>+[1]EACO!F46</f>
        <v>0</v>
      </c>
      <c r="I49" s="41">
        <f t="shared" si="8"/>
        <v>0</v>
      </c>
    </row>
    <row r="50" spans="2:9" x14ac:dyDescent="0.25">
      <c r="B50" s="30" t="s">
        <v>53</v>
      </c>
      <c r="C50" s="31"/>
      <c r="D50" s="32">
        <f t="shared" ref="D50:I50" si="9">SUM(D51:D59)</f>
        <v>319500</v>
      </c>
      <c r="E50" s="32">
        <f t="shared" si="9"/>
        <v>-78916</v>
      </c>
      <c r="F50" s="32">
        <f t="shared" si="9"/>
        <v>240584</v>
      </c>
      <c r="G50" s="32">
        <f t="shared" si="9"/>
        <v>78616.600000000006</v>
      </c>
      <c r="H50" s="32">
        <f t="shared" si="9"/>
        <v>78616.600000000006</v>
      </c>
      <c r="I50" s="32">
        <f t="shared" si="9"/>
        <v>161967.4</v>
      </c>
    </row>
    <row r="51" spans="2:9" x14ac:dyDescent="0.25">
      <c r="B51" s="36"/>
      <c r="C51" s="37" t="s">
        <v>54</v>
      </c>
      <c r="D51" s="40">
        <f>+[1]EACO!B48</f>
        <v>319500</v>
      </c>
      <c r="E51" s="46">
        <f>+[1]EACO!C48</f>
        <v>-78916</v>
      </c>
      <c r="F51" s="46">
        <f>+[1]EACO!D48</f>
        <v>240584</v>
      </c>
      <c r="G51" s="46">
        <f>+[1]EACO!E48</f>
        <v>78616.600000000006</v>
      </c>
      <c r="H51" s="46">
        <f>+[1]EACO!F48</f>
        <v>78616.600000000006</v>
      </c>
      <c r="I51" s="39">
        <f t="shared" ref="I51" si="10">+F51-G51</f>
        <v>161967.4</v>
      </c>
    </row>
    <row r="52" spans="2:9" x14ac:dyDescent="0.25">
      <c r="B52" s="36"/>
      <c r="C52" s="37" t="s">
        <v>55</v>
      </c>
      <c r="D52" s="40">
        <f>+[1]EACO!B49</f>
        <v>0</v>
      </c>
      <c r="E52" s="40">
        <f>+[1]EACO!C49</f>
        <v>0</v>
      </c>
      <c r="F52" s="40">
        <f t="shared" ref="F52:F59" si="11">D52+E52</f>
        <v>0</v>
      </c>
      <c r="G52" s="46">
        <f>+[1]EACO!E49</f>
        <v>0</v>
      </c>
      <c r="H52" s="46">
        <f>+[1]EACO!F49</f>
        <v>0</v>
      </c>
      <c r="I52" s="41">
        <f t="shared" ref="I52:I59" si="12">F52-G52</f>
        <v>0</v>
      </c>
    </row>
    <row r="53" spans="2:9" x14ac:dyDescent="0.25">
      <c r="B53" s="36"/>
      <c r="C53" s="37" t="s">
        <v>56</v>
      </c>
      <c r="D53" s="40">
        <f>+[1]EACO!B50</f>
        <v>0</v>
      </c>
      <c r="E53" s="40">
        <f>+[1]EACO!C50</f>
        <v>0</v>
      </c>
      <c r="F53" s="40">
        <f t="shared" si="11"/>
        <v>0</v>
      </c>
      <c r="G53" s="46">
        <f>+[1]EACO!E50</f>
        <v>0</v>
      </c>
      <c r="H53" s="46">
        <f>+[1]EACO!F50</f>
        <v>0</v>
      </c>
      <c r="I53" s="41">
        <f t="shared" si="12"/>
        <v>0</v>
      </c>
    </row>
    <row r="54" spans="2:9" x14ac:dyDescent="0.25">
      <c r="B54" s="36"/>
      <c r="C54" s="37" t="s">
        <v>57</v>
      </c>
      <c r="D54" s="40">
        <f>+[1]EACO!B51</f>
        <v>0</v>
      </c>
      <c r="E54" s="40">
        <f>+[1]EACO!C51</f>
        <v>0</v>
      </c>
      <c r="F54" s="40">
        <f>+D54+E54</f>
        <v>0</v>
      </c>
      <c r="G54" s="46">
        <f>+[1]EACO!E51</f>
        <v>0</v>
      </c>
      <c r="H54" s="46">
        <f>+[1]EACO!F51</f>
        <v>0</v>
      </c>
      <c r="I54" s="41">
        <f>F54-G54</f>
        <v>0</v>
      </c>
    </row>
    <row r="55" spans="2:9" x14ac:dyDescent="0.25">
      <c r="B55" s="36"/>
      <c r="C55" s="37" t="s">
        <v>58</v>
      </c>
      <c r="D55" s="40">
        <f>+[1]EACO!B52</f>
        <v>0</v>
      </c>
      <c r="E55" s="40">
        <f>+[1]EACO!C52</f>
        <v>0</v>
      </c>
      <c r="F55" s="40">
        <f t="shared" si="11"/>
        <v>0</v>
      </c>
      <c r="G55" s="46">
        <f>+[1]EACO!E52</f>
        <v>0</v>
      </c>
      <c r="H55" s="46">
        <f>+[1]EACO!F52</f>
        <v>0</v>
      </c>
      <c r="I55" s="41">
        <f t="shared" si="12"/>
        <v>0</v>
      </c>
    </row>
    <row r="56" spans="2:9" x14ac:dyDescent="0.25">
      <c r="B56" s="36"/>
      <c r="C56" s="37" t="s">
        <v>59</v>
      </c>
      <c r="D56" s="40">
        <f>+[1]EACO!B53</f>
        <v>0</v>
      </c>
      <c r="E56" s="40">
        <f>+[1]EACO!C53</f>
        <v>0</v>
      </c>
      <c r="F56" s="40">
        <f>D56+E56</f>
        <v>0</v>
      </c>
      <c r="G56" s="46">
        <f>+[1]EACO!E53</f>
        <v>0</v>
      </c>
      <c r="H56" s="46">
        <f>+[1]EACO!F53</f>
        <v>0</v>
      </c>
      <c r="I56" s="41">
        <f>F56-G56</f>
        <v>0</v>
      </c>
    </row>
    <row r="57" spans="2:9" x14ac:dyDescent="0.25">
      <c r="B57" s="36"/>
      <c r="C57" s="37" t="s">
        <v>60</v>
      </c>
      <c r="D57" s="40">
        <f>+[1]EACO!B54</f>
        <v>0</v>
      </c>
      <c r="E57" s="40">
        <f>+[1]EACO!C54</f>
        <v>0</v>
      </c>
      <c r="F57" s="40">
        <f t="shared" si="11"/>
        <v>0</v>
      </c>
      <c r="G57" s="46">
        <f>+[1]EACO!E54</f>
        <v>0</v>
      </c>
      <c r="H57" s="46">
        <f>+[1]EACO!F54</f>
        <v>0</v>
      </c>
      <c r="I57" s="41">
        <f t="shared" si="12"/>
        <v>0</v>
      </c>
    </row>
    <row r="58" spans="2:9" x14ac:dyDescent="0.25">
      <c r="B58" s="36"/>
      <c r="C58" s="37" t="s">
        <v>61</v>
      </c>
      <c r="D58" s="40">
        <f>+[1]EACO!B55</f>
        <v>0</v>
      </c>
      <c r="E58" s="40">
        <f>+[1]EACO!C55</f>
        <v>0</v>
      </c>
      <c r="F58" s="40">
        <f t="shared" si="11"/>
        <v>0</v>
      </c>
      <c r="G58" s="46">
        <f>+[1]EACO!E55</f>
        <v>0</v>
      </c>
      <c r="H58" s="46">
        <f>+[1]EACO!F55</f>
        <v>0</v>
      </c>
      <c r="I58" s="41">
        <f t="shared" si="12"/>
        <v>0</v>
      </c>
    </row>
    <row r="59" spans="2:9" x14ac:dyDescent="0.25">
      <c r="B59" s="36"/>
      <c r="C59" s="37" t="s">
        <v>62</v>
      </c>
      <c r="D59" s="40">
        <f>+[1]EACO!B56</f>
        <v>0</v>
      </c>
      <c r="E59" s="40">
        <f>+[1]EACO!C56</f>
        <v>0</v>
      </c>
      <c r="F59" s="40">
        <f t="shared" si="11"/>
        <v>0</v>
      </c>
      <c r="G59" s="46">
        <f>+[1]EACO!E56</f>
        <v>0</v>
      </c>
      <c r="H59" s="46">
        <f>+[1]EACO!F56</f>
        <v>0</v>
      </c>
      <c r="I59" s="41">
        <f t="shared" si="12"/>
        <v>0</v>
      </c>
    </row>
    <row r="60" spans="2:9" x14ac:dyDescent="0.25">
      <c r="B60" s="30" t="s">
        <v>63</v>
      </c>
      <c r="C60" s="31"/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>SUM(G61:G63)</f>
        <v>0</v>
      </c>
      <c r="H60" s="32">
        <f>SUM(H61:H63)</f>
        <v>0</v>
      </c>
      <c r="I60" s="45">
        <f t="shared" ref="I60" si="13">SUM(I61:I63)</f>
        <v>0</v>
      </c>
    </row>
    <row r="61" spans="2:9" x14ac:dyDescent="0.25">
      <c r="B61" s="36"/>
      <c r="C61" s="37" t="s">
        <v>64</v>
      </c>
      <c r="D61" s="40">
        <f>+[1]EACO!B58</f>
        <v>0</v>
      </c>
      <c r="E61" s="40">
        <f>+[1]EACO!C58</f>
        <v>0</v>
      </c>
      <c r="F61" s="40">
        <f>D61+E61</f>
        <v>0</v>
      </c>
      <c r="G61" s="46">
        <f>+[1]EACO!E58</f>
        <v>0</v>
      </c>
      <c r="H61" s="46">
        <f>+[1]EACO!F58</f>
        <v>0</v>
      </c>
      <c r="I61" s="41">
        <f>F61-G61</f>
        <v>0</v>
      </c>
    </row>
    <row r="62" spans="2:9" x14ac:dyDescent="0.25">
      <c r="B62" s="36"/>
      <c r="C62" s="37" t="s">
        <v>65</v>
      </c>
      <c r="D62" s="40">
        <f>+[1]EACO!B59</f>
        <v>0</v>
      </c>
      <c r="E62" s="40">
        <f>+[1]EACO!C59</f>
        <v>0</v>
      </c>
      <c r="F62" s="40">
        <f>D62+E62</f>
        <v>0</v>
      </c>
      <c r="G62" s="46">
        <f>+[1]EACO!E59</f>
        <v>0</v>
      </c>
      <c r="H62" s="46">
        <f>+[1]EACO!F59</f>
        <v>0</v>
      </c>
      <c r="I62" s="41">
        <f>F62-G62</f>
        <v>0</v>
      </c>
    </row>
    <row r="63" spans="2:9" x14ac:dyDescent="0.25">
      <c r="B63" s="36"/>
      <c r="C63" s="37" t="s">
        <v>66</v>
      </c>
      <c r="D63" s="40">
        <f>+[1]EACO!B60</f>
        <v>0</v>
      </c>
      <c r="E63" s="40">
        <f>+[1]EACO!C60</f>
        <v>0</v>
      </c>
      <c r="F63" s="40">
        <f>D63+E63</f>
        <v>0</v>
      </c>
      <c r="G63" s="46">
        <f>+[1]EACO!E60</f>
        <v>0</v>
      </c>
      <c r="H63" s="46">
        <f>+[1]EACO!F60</f>
        <v>0</v>
      </c>
      <c r="I63" s="41">
        <f>F63-G63</f>
        <v>0</v>
      </c>
    </row>
    <row r="64" spans="2:9" x14ac:dyDescent="0.25">
      <c r="B64" s="30" t="s">
        <v>67</v>
      </c>
      <c r="C64" s="31"/>
      <c r="D64" s="32">
        <f>SUM(D65:D71)</f>
        <v>0</v>
      </c>
      <c r="E64" s="32">
        <f>SUM(E65:E71)</f>
        <v>0</v>
      </c>
      <c r="F64" s="32">
        <f>SUM(F65:F71)</f>
        <v>0</v>
      </c>
      <c r="G64" s="32">
        <f>SUM(G65:G71)</f>
        <v>0</v>
      </c>
      <c r="H64" s="32">
        <f>SUM(H65:H71)</f>
        <v>0</v>
      </c>
      <c r="I64" s="45">
        <f t="shared" ref="I64" si="14">SUM(I65:I71)</f>
        <v>0</v>
      </c>
    </row>
    <row r="65" spans="2:9" x14ac:dyDescent="0.25">
      <c r="B65" s="36"/>
      <c r="C65" s="37" t="s">
        <v>68</v>
      </c>
      <c r="D65" s="40">
        <f>+[1]EACO!B62</f>
        <v>0</v>
      </c>
      <c r="E65" s="40">
        <f>+[1]EACO!C62</f>
        <v>0</v>
      </c>
      <c r="F65" s="40">
        <f t="shared" ref="F65:F71" si="15">D65+E65</f>
        <v>0</v>
      </c>
      <c r="G65" s="46">
        <f>+[1]EACO!E62</f>
        <v>0</v>
      </c>
      <c r="H65" s="46">
        <f>+[1]EACO!F62</f>
        <v>0</v>
      </c>
      <c r="I65" s="41">
        <f t="shared" ref="I65:I71" si="16">F65-G65</f>
        <v>0</v>
      </c>
    </row>
    <row r="66" spans="2:9" x14ac:dyDescent="0.25">
      <c r="B66" s="36"/>
      <c r="C66" s="37" t="s">
        <v>69</v>
      </c>
      <c r="D66" s="40">
        <f>+[1]EACO!B63</f>
        <v>0</v>
      </c>
      <c r="E66" s="40">
        <f>+[1]EACO!C63</f>
        <v>0</v>
      </c>
      <c r="F66" s="40">
        <f t="shared" si="15"/>
        <v>0</v>
      </c>
      <c r="G66" s="46">
        <f>+[1]EACO!E63</f>
        <v>0</v>
      </c>
      <c r="H66" s="46">
        <f>+[1]EACO!F63</f>
        <v>0</v>
      </c>
      <c r="I66" s="41">
        <f t="shared" si="16"/>
        <v>0</v>
      </c>
    </row>
    <row r="67" spans="2:9" x14ac:dyDescent="0.25">
      <c r="B67" s="36"/>
      <c r="C67" s="37" t="s">
        <v>70</v>
      </c>
      <c r="D67" s="40">
        <f>+[1]EACO!B64</f>
        <v>0</v>
      </c>
      <c r="E67" s="40">
        <f>+[1]EACO!C64</f>
        <v>0</v>
      </c>
      <c r="F67" s="40">
        <f t="shared" si="15"/>
        <v>0</v>
      </c>
      <c r="G67" s="46">
        <f>+[1]EACO!E64</f>
        <v>0</v>
      </c>
      <c r="H67" s="46">
        <f>+[1]EACO!F64</f>
        <v>0</v>
      </c>
      <c r="I67" s="41">
        <f t="shared" si="16"/>
        <v>0</v>
      </c>
    </row>
    <row r="68" spans="2:9" x14ac:dyDescent="0.25">
      <c r="B68" s="36"/>
      <c r="C68" s="37" t="s">
        <v>71</v>
      </c>
      <c r="D68" s="40">
        <f>+[1]EACO!B65</f>
        <v>0</v>
      </c>
      <c r="E68" s="40">
        <f>+[1]EACO!C65</f>
        <v>0</v>
      </c>
      <c r="F68" s="40">
        <f t="shared" si="15"/>
        <v>0</v>
      </c>
      <c r="G68" s="46">
        <f>+[1]EACO!E65</f>
        <v>0</v>
      </c>
      <c r="H68" s="46">
        <f>+[1]EACO!F65</f>
        <v>0</v>
      </c>
      <c r="I68" s="41">
        <f t="shared" si="16"/>
        <v>0</v>
      </c>
    </row>
    <row r="69" spans="2:9" x14ac:dyDescent="0.25">
      <c r="B69" s="36"/>
      <c r="C69" s="37" t="s">
        <v>72</v>
      </c>
      <c r="D69" s="40">
        <f>+[1]EACO!B66</f>
        <v>0</v>
      </c>
      <c r="E69" s="40">
        <f>+[1]EACO!C66</f>
        <v>0</v>
      </c>
      <c r="F69" s="40">
        <f t="shared" si="15"/>
        <v>0</v>
      </c>
      <c r="G69" s="46">
        <f>+[1]EACO!E66</f>
        <v>0</v>
      </c>
      <c r="H69" s="46">
        <f>+[1]EACO!F66</f>
        <v>0</v>
      </c>
      <c r="I69" s="41">
        <f t="shared" si="16"/>
        <v>0</v>
      </c>
    </row>
    <row r="70" spans="2:9" x14ac:dyDescent="0.25">
      <c r="B70" s="36"/>
      <c r="C70" s="37" t="s">
        <v>73</v>
      </c>
      <c r="D70" s="40">
        <f>+[1]EACO!B67</f>
        <v>0</v>
      </c>
      <c r="E70" s="40">
        <f>+[1]EACO!C67</f>
        <v>0</v>
      </c>
      <c r="F70" s="40">
        <f t="shared" si="15"/>
        <v>0</v>
      </c>
      <c r="G70" s="46">
        <f>+[1]EACO!E67</f>
        <v>0</v>
      </c>
      <c r="H70" s="46">
        <f>+[1]EACO!F67</f>
        <v>0</v>
      </c>
      <c r="I70" s="41">
        <f t="shared" si="16"/>
        <v>0</v>
      </c>
    </row>
    <row r="71" spans="2:9" x14ac:dyDescent="0.25">
      <c r="B71" s="36"/>
      <c r="C71" s="37" t="s">
        <v>74</v>
      </c>
      <c r="D71" s="40">
        <f>+[1]EACO!B68</f>
        <v>0</v>
      </c>
      <c r="E71" s="40">
        <f>+[1]EACO!C68</f>
        <v>0</v>
      </c>
      <c r="F71" s="40">
        <f t="shared" si="15"/>
        <v>0</v>
      </c>
      <c r="G71" s="46">
        <f>+[1]EACO!E68</f>
        <v>0</v>
      </c>
      <c r="H71" s="46">
        <f>+[1]EACO!F68</f>
        <v>0</v>
      </c>
      <c r="I71" s="41">
        <f t="shared" si="16"/>
        <v>0</v>
      </c>
    </row>
    <row r="72" spans="2:9" x14ac:dyDescent="0.25">
      <c r="B72" s="30" t="s">
        <v>75</v>
      </c>
      <c r="C72" s="31"/>
      <c r="D72" s="32">
        <f>+[1]EACO!B69</f>
        <v>0</v>
      </c>
      <c r="E72" s="32">
        <v>0</v>
      </c>
      <c r="F72" s="32">
        <f t="shared" ref="F72:I72" si="17">SUM(F73:F75)</f>
        <v>0</v>
      </c>
      <c r="G72" s="32">
        <v>0</v>
      </c>
      <c r="H72" s="32">
        <v>0</v>
      </c>
      <c r="I72" s="45">
        <f t="shared" si="17"/>
        <v>0</v>
      </c>
    </row>
    <row r="73" spans="2:9" x14ac:dyDescent="0.25">
      <c r="B73" s="36"/>
      <c r="C73" s="37" t="s">
        <v>76</v>
      </c>
      <c r="D73" s="40">
        <f>+[1]EACO!B70</f>
        <v>0</v>
      </c>
      <c r="E73" s="40">
        <f>+[1]EACO!C70</f>
        <v>0</v>
      </c>
      <c r="F73" s="40">
        <f>D73+E73</f>
        <v>0</v>
      </c>
      <c r="G73" s="46">
        <f>+[1]EACO!E70</f>
        <v>0</v>
      </c>
      <c r="H73" s="46">
        <f>+[1]EACO!F70</f>
        <v>0</v>
      </c>
      <c r="I73" s="41">
        <f>F73-G73</f>
        <v>0</v>
      </c>
    </row>
    <row r="74" spans="2:9" x14ac:dyDescent="0.25">
      <c r="B74" s="36"/>
      <c r="C74" s="37" t="s">
        <v>77</v>
      </c>
      <c r="D74" s="40">
        <f>+[1]EACO!B71</f>
        <v>0</v>
      </c>
      <c r="E74" s="40">
        <f>+[1]EACO!C71</f>
        <v>0</v>
      </c>
      <c r="F74" s="40">
        <f>D74+E74</f>
        <v>0</v>
      </c>
      <c r="G74" s="46">
        <f>+[1]EACO!E71</f>
        <v>0</v>
      </c>
      <c r="H74" s="46">
        <f>+[1]EACO!F71</f>
        <v>0</v>
      </c>
      <c r="I74" s="41">
        <f>F74-G74</f>
        <v>0</v>
      </c>
    </row>
    <row r="75" spans="2:9" x14ac:dyDescent="0.25">
      <c r="B75" s="36"/>
      <c r="C75" s="37" t="s">
        <v>78</v>
      </c>
      <c r="D75" s="40">
        <f>+[1]EACO!B72</f>
        <v>0</v>
      </c>
      <c r="E75" s="40">
        <f>+[1]EACO!C72</f>
        <v>0</v>
      </c>
      <c r="F75" s="40">
        <f>D75+E75</f>
        <v>0</v>
      </c>
      <c r="G75" s="46">
        <f>+[1]EACO!E72</f>
        <v>0</v>
      </c>
      <c r="H75" s="46">
        <f>+[1]EACO!F72</f>
        <v>0</v>
      </c>
      <c r="I75" s="41">
        <f>F75-G75</f>
        <v>0</v>
      </c>
    </row>
    <row r="76" spans="2:9" x14ac:dyDescent="0.25">
      <c r="B76" s="30" t="s">
        <v>79</v>
      </c>
      <c r="C76" s="31"/>
      <c r="D76" s="32">
        <f>SUM(D77:D83)</f>
        <v>0</v>
      </c>
      <c r="E76" s="32">
        <f>SUM(E77:E83)</f>
        <v>0</v>
      </c>
      <c r="F76" s="32">
        <f t="shared" ref="F76:I76" si="18">SUM(F77:F83)</f>
        <v>0</v>
      </c>
      <c r="G76" s="32">
        <f>SUM(G77:G83)</f>
        <v>0</v>
      </c>
      <c r="H76" s="32">
        <f>SUM(H77:H83)</f>
        <v>0</v>
      </c>
      <c r="I76" s="45">
        <f t="shared" si="18"/>
        <v>0</v>
      </c>
    </row>
    <row r="77" spans="2:9" x14ac:dyDescent="0.25">
      <c r="B77" s="36"/>
      <c r="C77" s="37" t="s">
        <v>80</v>
      </c>
      <c r="D77" s="40">
        <f>+[1]EACO!B74</f>
        <v>0</v>
      </c>
      <c r="E77" s="40">
        <f>+[1]EACO!C74</f>
        <v>0</v>
      </c>
      <c r="F77" s="40">
        <f t="shared" ref="F77:F83" si="19">D77+E77</f>
        <v>0</v>
      </c>
      <c r="G77" s="46">
        <f>+[1]EACO!E74</f>
        <v>0</v>
      </c>
      <c r="H77" s="46">
        <f>+[1]EACO!F74</f>
        <v>0</v>
      </c>
      <c r="I77" s="41">
        <f t="shared" ref="I77:I83" si="20">F77-G77</f>
        <v>0</v>
      </c>
    </row>
    <row r="78" spans="2:9" x14ac:dyDescent="0.25">
      <c r="B78" s="36"/>
      <c r="C78" s="37" t="s">
        <v>81</v>
      </c>
      <c r="D78" s="40">
        <f>+[1]EACO!B75</f>
        <v>0</v>
      </c>
      <c r="E78" s="40">
        <f>+[1]EACO!C75</f>
        <v>0</v>
      </c>
      <c r="F78" s="40">
        <f t="shared" si="19"/>
        <v>0</v>
      </c>
      <c r="G78" s="46">
        <f>+[1]EACO!E75</f>
        <v>0</v>
      </c>
      <c r="H78" s="46">
        <f>+[1]EACO!F75</f>
        <v>0</v>
      </c>
      <c r="I78" s="41">
        <f t="shared" si="20"/>
        <v>0</v>
      </c>
    </row>
    <row r="79" spans="2:9" x14ac:dyDescent="0.25">
      <c r="B79" s="36"/>
      <c r="C79" s="37" t="s">
        <v>82</v>
      </c>
      <c r="D79" s="40">
        <f>+[1]EACO!B76</f>
        <v>0</v>
      </c>
      <c r="E79" s="40">
        <f>+[1]EACO!C76</f>
        <v>0</v>
      </c>
      <c r="F79" s="40">
        <f t="shared" si="19"/>
        <v>0</v>
      </c>
      <c r="G79" s="46">
        <f>+[1]EACO!E76</f>
        <v>0</v>
      </c>
      <c r="H79" s="46">
        <f>+[1]EACO!F76</f>
        <v>0</v>
      </c>
      <c r="I79" s="41">
        <f t="shared" si="20"/>
        <v>0</v>
      </c>
    </row>
    <row r="80" spans="2:9" x14ac:dyDescent="0.25">
      <c r="B80" s="36"/>
      <c r="C80" s="37" t="s">
        <v>83</v>
      </c>
      <c r="D80" s="40">
        <f>+[1]EACO!B77</f>
        <v>0</v>
      </c>
      <c r="E80" s="40">
        <f>+[1]EACO!C77</f>
        <v>0</v>
      </c>
      <c r="F80" s="40">
        <f t="shared" si="19"/>
        <v>0</v>
      </c>
      <c r="G80" s="46">
        <f>+[1]EACO!E77</f>
        <v>0</v>
      </c>
      <c r="H80" s="46">
        <f>+[1]EACO!F77</f>
        <v>0</v>
      </c>
      <c r="I80" s="41">
        <f t="shared" si="20"/>
        <v>0</v>
      </c>
    </row>
    <row r="81" spans="2:9" x14ac:dyDescent="0.25">
      <c r="B81" s="36"/>
      <c r="C81" s="37" t="s">
        <v>84</v>
      </c>
      <c r="D81" s="40">
        <f>+[1]EACO!B78</f>
        <v>0</v>
      </c>
      <c r="E81" s="40">
        <f>+[1]EACO!C78</f>
        <v>0</v>
      </c>
      <c r="F81" s="40">
        <f t="shared" si="19"/>
        <v>0</v>
      </c>
      <c r="G81" s="46">
        <f>+[1]EACO!E78</f>
        <v>0</v>
      </c>
      <c r="H81" s="46">
        <f>+[1]EACO!F78</f>
        <v>0</v>
      </c>
      <c r="I81" s="41">
        <f t="shared" si="20"/>
        <v>0</v>
      </c>
    </row>
    <row r="82" spans="2:9" x14ac:dyDescent="0.25">
      <c r="B82" s="36"/>
      <c r="C82" s="37" t="s">
        <v>85</v>
      </c>
      <c r="D82" s="40">
        <f>+[1]EACO!B79</f>
        <v>0</v>
      </c>
      <c r="E82" s="40">
        <f>+[1]EACO!C79</f>
        <v>0</v>
      </c>
      <c r="F82" s="40">
        <f t="shared" si="19"/>
        <v>0</v>
      </c>
      <c r="G82" s="46">
        <f>+[1]EACO!E79</f>
        <v>0</v>
      </c>
      <c r="H82" s="46">
        <f>+[1]EACO!F79</f>
        <v>0</v>
      </c>
      <c r="I82" s="41">
        <f t="shared" si="20"/>
        <v>0</v>
      </c>
    </row>
    <row r="83" spans="2:9" x14ac:dyDescent="0.25">
      <c r="B83" s="36"/>
      <c r="C83" s="37" t="s">
        <v>86</v>
      </c>
      <c r="D83" s="47">
        <f>+[1]EACO!B80</f>
        <v>0</v>
      </c>
      <c r="E83" s="47">
        <f>+[1]EACO!C80</f>
        <v>0</v>
      </c>
      <c r="F83" s="48">
        <f t="shared" si="19"/>
        <v>0</v>
      </c>
      <c r="G83" s="48">
        <f>+[1]EACO!E80</f>
        <v>0</v>
      </c>
      <c r="H83" s="48">
        <f>+[1]EACO!F80</f>
        <v>0</v>
      </c>
      <c r="I83" s="49">
        <f t="shared" si="20"/>
        <v>0</v>
      </c>
    </row>
    <row r="84" spans="2:9" ht="24.75" customHeight="1" x14ac:dyDescent="0.25">
      <c r="B84" s="50"/>
      <c r="C84" s="51" t="s">
        <v>87</v>
      </c>
      <c r="D84" s="52">
        <f>D12+D20+D30+D40+D50+D60+D64+D72+D76</f>
        <v>17019822</v>
      </c>
      <c r="E84" s="52">
        <f t="shared" ref="E84:H84" si="21">E12+E20+E30+E40+E50+E60+E64+E72+E76</f>
        <v>12647954.280000001</v>
      </c>
      <c r="F84" s="52">
        <f t="shared" si="21"/>
        <v>29667776.279999997</v>
      </c>
      <c r="G84" s="52">
        <f t="shared" si="21"/>
        <v>29446556.399999999</v>
      </c>
      <c r="H84" s="52">
        <f t="shared" si="21"/>
        <v>29297952.399999999</v>
      </c>
      <c r="I84" s="52">
        <f>I12+I20+I30+I40+I50+I60+I64+I72+I76</f>
        <v>221219.87999999771</v>
      </c>
    </row>
    <row r="86" spans="2:9" hidden="1" x14ac:dyDescent="0.25"/>
    <row r="87" spans="2:9" x14ac:dyDescent="0.25">
      <c r="B87" s="53" t="s">
        <v>88</v>
      </c>
      <c r="C87" s="54"/>
      <c r="F87" s="53" t="s">
        <v>89</v>
      </c>
      <c r="G87" s="54"/>
      <c r="H87" s="54"/>
      <c r="I87" s="54"/>
    </row>
    <row r="89" spans="2:9" hidden="1" x14ac:dyDescent="0.25"/>
    <row r="93" spans="2:9" x14ac:dyDescent="0.25">
      <c r="B93" s="55"/>
      <c r="C93" s="55"/>
      <c r="F93" s="56"/>
      <c r="G93" s="56"/>
      <c r="H93" s="56"/>
      <c r="I93" s="56"/>
    </row>
    <row r="94" spans="2:9" x14ac:dyDescent="0.25">
      <c r="B94" s="57" t="s">
        <v>90</v>
      </c>
      <c r="C94" s="56"/>
      <c r="F94" s="53" t="s">
        <v>91</v>
      </c>
      <c r="G94" s="54"/>
      <c r="H94" s="54"/>
      <c r="I94" s="54"/>
    </row>
    <row r="95" spans="2:9" x14ac:dyDescent="0.25">
      <c r="B95" s="53" t="s">
        <v>92</v>
      </c>
      <c r="C95" s="54"/>
      <c r="F95" s="53" t="s">
        <v>93</v>
      </c>
      <c r="G95" s="54"/>
      <c r="H95" s="54"/>
      <c r="I95" s="54"/>
    </row>
    <row r="97" spans="4:7" hidden="1" x14ac:dyDescent="0.25"/>
    <row r="99" spans="4:7" x14ac:dyDescent="0.25">
      <c r="D99" s="58" t="s">
        <v>94</v>
      </c>
      <c r="E99" s="59"/>
      <c r="F99" s="59"/>
      <c r="G99" s="59"/>
    </row>
    <row r="103" spans="4:7" hidden="1" x14ac:dyDescent="0.25"/>
    <row r="104" spans="4:7" hidden="1" x14ac:dyDescent="0.25"/>
    <row r="105" spans="4:7" x14ac:dyDescent="0.25">
      <c r="D105" s="60"/>
      <c r="E105" s="60"/>
      <c r="F105" s="60"/>
      <c r="G105" s="60"/>
    </row>
    <row r="106" spans="4:7" x14ac:dyDescent="0.25">
      <c r="D106" s="58" t="s">
        <v>95</v>
      </c>
      <c r="E106" s="59"/>
      <c r="F106" s="59"/>
      <c r="G106" s="59"/>
    </row>
    <row r="107" spans="4:7" x14ac:dyDescent="0.25">
      <c r="D107" s="58" t="s">
        <v>96</v>
      </c>
      <c r="E107" s="59"/>
      <c r="F107" s="59"/>
      <c r="G107" s="59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conditionalFormatting sqref="E1:E10 E41:E49 E72 E84:E1048576">
    <cfRule type="cellIs" dxfId="13" priority="14" operator="lessThan">
      <formula>0</formula>
    </cfRule>
  </conditionalFormatting>
  <conditionalFormatting sqref="F51">
    <cfRule type="cellIs" dxfId="12" priority="13" operator="lessThan">
      <formula>0</formula>
    </cfRule>
  </conditionalFormatting>
  <conditionalFormatting sqref="G51">
    <cfRule type="cellIs" dxfId="11" priority="12" operator="lessThan">
      <formula>0</formula>
    </cfRule>
  </conditionalFormatting>
  <conditionalFormatting sqref="H51">
    <cfRule type="cellIs" dxfId="10" priority="11" operator="lessThan">
      <formula>0</formula>
    </cfRule>
  </conditionalFormatting>
  <conditionalFormatting sqref="G52:G59">
    <cfRule type="cellIs" dxfId="9" priority="10" operator="lessThan">
      <formula>0</formula>
    </cfRule>
  </conditionalFormatting>
  <conditionalFormatting sqref="H52:H59">
    <cfRule type="cellIs" dxfId="8" priority="9" operator="lessThan">
      <formula>0</formula>
    </cfRule>
  </conditionalFormatting>
  <conditionalFormatting sqref="G61:G63">
    <cfRule type="cellIs" dxfId="7" priority="8" operator="lessThan">
      <formula>0</formula>
    </cfRule>
  </conditionalFormatting>
  <conditionalFormatting sqref="H61:H63">
    <cfRule type="cellIs" dxfId="6" priority="7" operator="lessThan">
      <formula>0</formula>
    </cfRule>
  </conditionalFormatting>
  <conditionalFormatting sqref="G65:G71">
    <cfRule type="cellIs" dxfId="5" priority="6" operator="lessThan">
      <formula>0</formula>
    </cfRule>
  </conditionalFormatting>
  <conditionalFormatting sqref="H65:H71">
    <cfRule type="cellIs" dxfId="4" priority="5" operator="lessThan">
      <formula>0</formula>
    </cfRule>
  </conditionalFormatting>
  <conditionalFormatting sqref="G73:G75">
    <cfRule type="cellIs" dxfId="3" priority="4" operator="lessThan">
      <formula>0</formula>
    </cfRule>
  </conditionalFormatting>
  <conditionalFormatting sqref="H73:H75">
    <cfRule type="cellIs" dxfId="2" priority="3" operator="lessThan">
      <formula>0</formula>
    </cfRule>
  </conditionalFormatting>
  <conditionalFormatting sqref="G77:G83">
    <cfRule type="cellIs" dxfId="1" priority="2" operator="lessThan">
      <formula>0</formula>
    </cfRule>
  </conditionalFormatting>
  <conditionalFormatting sqref="H77:H83">
    <cfRule type="cellIs" dxfId="0" priority="1" operator="lessThan">
      <formula>0</formula>
    </cfRule>
  </conditionalFormatting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04EAEO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2022-01-20T22:23:42Z</dcterms:created>
  <dcterms:modified xsi:type="dcterms:W3CDTF">2022-01-20T22:23:42Z</dcterms:modified>
</cp:coreProperties>
</file>