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J44" i="1"/>
  <c r="H44" i="1"/>
  <c r="J43" i="1"/>
  <c r="T42" i="1"/>
  <c r="J42" i="1"/>
  <c r="T41" i="1"/>
  <c r="R41" i="1"/>
  <c r="J41" i="1"/>
  <c r="J40" i="1"/>
  <c r="J39" i="1"/>
  <c r="T38" i="1"/>
  <c r="S38" i="1"/>
  <c r="S37" i="1" s="1"/>
  <c r="R38" i="1"/>
  <c r="Q38" i="1"/>
  <c r="Q37" i="1" s="1"/>
  <c r="J38" i="1"/>
  <c r="T37" i="1"/>
  <c r="R37" i="1"/>
  <c r="J37" i="1"/>
  <c r="J36" i="1"/>
  <c r="T35" i="1"/>
  <c r="J35" i="1"/>
  <c r="T34" i="1"/>
  <c r="R34" i="1"/>
  <c r="J34" i="1"/>
  <c r="I33" i="1"/>
  <c r="J33" i="1" s="1"/>
  <c r="J28" i="1" s="1"/>
  <c r="H33" i="1"/>
  <c r="G33" i="1"/>
  <c r="J32" i="1"/>
  <c r="T31" i="1"/>
  <c r="S31" i="1"/>
  <c r="R31" i="1"/>
  <c r="Q31" i="1"/>
  <c r="J31" i="1"/>
  <c r="H31" i="1"/>
  <c r="T30" i="1"/>
  <c r="T44" i="1" s="1"/>
  <c r="S30" i="1"/>
  <c r="S44" i="1" s="1"/>
  <c r="R30" i="1"/>
  <c r="R44" i="1" s="1"/>
  <c r="Q30" i="1"/>
  <c r="Q44" i="1" s="1"/>
  <c r="J30" i="1"/>
  <c r="H30" i="1"/>
  <c r="J29" i="1"/>
  <c r="H29" i="1"/>
  <c r="I28" i="1"/>
  <c r="H28" i="1"/>
  <c r="G28" i="1"/>
  <c r="J26" i="1"/>
  <c r="J25" i="1"/>
  <c r="H25" i="1"/>
  <c r="J24" i="1"/>
  <c r="R23" i="1"/>
  <c r="R20" i="1" s="1"/>
  <c r="J23" i="1"/>
  <c r="T22" i="1"/>
  <c r="T20" i="1" s="1"/>
  <c r="R22" i="1"/>
  <c r="J22" i="1"/>
  <c r="H22" i="1"/>
  <c r="J21" i="1"/>
  <c r="S20" i="1"/>
  <c r="Q20" i="1"/>
  <c r="J20" i="1"/>
  <c r="J19" i="1"/>
  <c r="T18" i="1"/>
  <c r="R18" i="1"/>
  <c r="J18" i="1"/>
  <c r="T17" i="1"/>
  <c r="Q17" i="1"/>
  <c r="J17" i="1"/>
  <c r="J16" i="1"/>
  <c r="T15" i="1"/>
  <c r="T25" i="1" s="1"/>
  <c r="S15" i="1"/>
  <c r="S25" i="1" s="1"/>
  <c r="R15" i="1"/>
  <c r="R25" i="1" s="1"/>
  <c r="Q15" i="1"/>
  <c r="Q25" i="1" s="1"/>
  <c r="J15" i="1"/>
  <c r="J47" i="1" s="1"/>
  <c r="T47" i="1" s="1"/>
  <c r="I15" i="1"/>
  <c r="I47" i="1" s="1"/>
  <c r="S47" i="1" s="1"/>
  <c r="S50" i="1" s="1"/>
  <c r="T50" i="1" s="1"/>
  <c r="H15" i="1"/>
  <c r="H47" i="1" s="1"/>
  <c r="R47" i="1" s="1"/>
  <c r="G15" i="1"/>
  <c r="G47" i="1" s="1"/>
  <c r="Q47" i="1" s="1"/>
  <c r="Q50" i="1" s="1"/>
  <c r="R50" i="1" s="1"/>
</calcChain>
</file>

<file path=xl/sharedStrings.xml><?xml version="1.0" encoding="utf-8"?>
<sst xmlns="http://schemas.openxmlformats.org/spreadsheetml/2006/main" count="74" uniqueCount="65">
  <si>
    <t>Cuenta Pública 2019</t>
  </si>
  <si>
    <t>Estado de Flujo de Efectivo</t>
  </si>
  <si>
    <t>Del 1o. de Enero al 31 de Marzo de 2020 y 2019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</si>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</sst>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3%20Marzo/Informaci&#243;n%20Contable%20Mar_20%20migu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L17">
            <v>0</v>
          </cell>
          <cell r="N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201.92599999999999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D1" zoomScale="110" zoomScaleNormal="110" workbookViewId="0">
      <selection activeCell="S29" sqref="S29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2020</v>
      </c>
      <c r="H10" s="24">
        <v>2017</v>
      </c>
      <c r="I10" s="24">
        <v>2019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2020</v>
      </c>
      <c r="R10" s="24">
        <v>2017</v>
      </c>
      <c r="S10" s="24">
        <v>2019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11768465</v>
      </c>
      <c r="H15" s="38">
        <f>SUM(H16:H26)</f>
        <v>11767.951000000001</v>
      </c>
      <c r="I15" s="38">
        <f>SUM(I16:I26)</f>
        <v>12491276</v>
      </c>
      <c r="J15" s="38">
        <f>SUM(J16:J26)</f>
        <v>12491.276000000002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514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201926</v>
      </c>
      <c r="R20" s="38">
        <f>SUM(R21:R23)</f>
        <v>201.92599999999999</v>
      </c>
      <c r="S20" s="38">
        <f>SUM(S21:S23)</f>
        <v>23517</v>
      </c>
      <c r="T20" s="38">
        <f>SUM(T21:T23)</f>
        <v>23.516999999999999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5138549</v>
      </c>
      <c r="H22" s="40">
        <f>+G22/$G$13</f>
        <v>5138.549</v>
      </c>
      <c r="I22" s="40">
        <v>5156270</v>
      </c>
      <c r="J22" s="40">
        <f t="shared" si="0"/>
        <v>5156.2700000000004</v>
      </c>
      <c r="K22" s="2"/>
      <c r="L22" s="2"/>
      <c r="M22" s="32"/>
      <c r="N22" s="41" t="s">
        <v>13</v>
      </c>
      <c r="O22" s="41"/>
      <c r="P22" s="41"/>
      <c r="Q22" s="40">
        <v>201926</v>
      </c>
      <c r="R22" s="40">
        <f>+'[1]Edo de Cambios'!H31</f>
        <v>201.92599999999999</v>
      </c>
      <c r="S22" s="40">
        <v>23517</v>
      </c>
      <c r="T22" s="40">
        <f>+S22/$S$13</f>
        <v>23.516999999999999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6629402</v>
      </c>
      <c r="H25" s="40">
        <f>+G25/$G$13</f>
        <v>6629.402</v>
      </c>
      <c r="I25" s="40">
        <v>7335006</v>
      </c>
      <c r="J25" s="40">
        <f t="shared" si="0"/>
        <v>7335.0060000000003</v>
      </c>
      <c r="K25" s="2"/>
      <c r="L25" s="2"/>
      <c r="M25" s="34" t="s">
        <v>25</v>
      </c>
      <c r="N25" s="34"/>
      <c r="O25" s="34"/>
      <c r="P25" s="34"/>
      <c r="Q25" s="38">
        <f>Q15-Q20</f>
        <v>-201926</v>
      </c>
      <c r="R25" s="38">
        <f>R15-R20</f>
        <v>-201.92599999999999</v>
      </c>
      <c r="S25" s="38">
        <f>S15-S20</f>
        <v>-23517</v>
      </c>
      <c r="T25" s="38">
        <f>T15-T20</f>
        <v>-23.516999999999999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0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7964525</v>
      </c>
      <c r="H28" s="38">
        <f>SUM(H29:H44)</f>
        <v>7964.5249999999996</v>
      </c>
      <c r="I28" s="38">
        <f>SUM(I29:I44)</f>
        <v>8538547</v>
      </c>
      <c r="J28" s="38">
        <f>SUM(J29:J44)</f>
        <v>8538.5469999999987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5574781</v>
      </c>
      <c r="H29" s="40">
        <f>+G29/$G$13</f>
        <v>5574.7809999999999</v>
      </c>
      <c r="I29" s="40">
        <v>5802298</v>
      </c>
      <c r="J29" s="40">
        <f t="shared" ref="J29:J44" si="1">+I29/$I$13</f>
        <v>5802.2979999999998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118178</v>
      </c>
      <c r="H30" s="40">
        <f>+G30/$G$13</f>
        <v>118.178</v>
      </c>
      <c r="I30" s="40">
        <v>131672</v>
      </c>
      <c r="J30" s="40">
        <f t="shared" si="1"/>
        <v>131.672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1941852</v>
      </c>
      <c r="H31" s="40">
        <f>+G31/$G$13</f>
        <v>1941.8520000000001</v>
      </c>
      <c r="I31" s="40">
        <v>2118160</v>
      </c>
      <c r="J31" s="40">
        <f t="shared" si="1"/>
        <v>2118.16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+'[1]Edo Act'!N17</f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329714</v>
      </c>
      <c r="H44" s="40">
        <f>+G44/$G$13</f>
        <v>329.714</v>
      </c>
      <c r="I44" s="40">
        <v>486417</v>
      </c>
      <c r="J44" s="40">
        <f t="shared" si="1"/>
        <v>486.41699999999997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3803940</v>
      </c>
      <c r="H47" s="48">
        <f>H15-H28</f>
        <v>3803.4260000000013</v>
      </c>
      <c r="I47" s="48">
        <f>I15-I28</f>
        <v>3952729</v>
      </c>
      <c r="J47" s="48">
        <f>J15-J28</f>
        <v>3952.729000000003</v>
      </c>
      <c r="K47" s="46"/>
      <c r="L47" s="49" t="s">
        <v>52</v>
      </c>
      <c r="M47" s="49"/>
      <c r="N47" s="49"/>
      <c r="O47" s="49"/>
      <c r="P47" s="49"/>
      <c r="Q47" s="48">
        <f>G47+Q25+Q44</f>
        <v>3602014</v>
      </c>
      <c r="R47" s="48">
        <f>H47+R25+R44</f>
        <v>3601.5000000000014</v>
      </c>
      <c r="S47" s="48">
        <f>I47+S25+S44</f>
        <v>3929212</v>
      </c>
      <c r="T47" s="48">
        <f>J47+T25+T44</f>
        <v>3929.2120000000032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11552058</v>
      </c>
      <c r="R49" s="53">
        <f>+Q49/Q13</f>
        <v>11552.058000000001</v>
      </c>
      <c r="S49" s="53">
        <v>9754776</v>
      </c>
      <c r="T49" s="53">
        <f>+S49/$S$13</f>
        <v>9754.7759999999998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15154072</v>
      </c>
      <c r="R50" s="54">
        <f>+Q50/Q13</f>
        <v>15154.072</v>
      </c>
      <c r="S50" s="54">
        <f>+S47+S49</f>
        <v>13683988</v>
      </c>
      <c r="T50" s="53">
        <f>+S50/$S$13</f>
        <v>13683.987999999999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/>
      <c r="R51" s="48"/>
      <c r="S51" s="56"/>
      <c r="T51" s="56"/>
      <c r="U51" s="50"/>
    </row>
    <row r="52" spans="1:21" ht="6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/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2020-07-06T22:05:41Z</dcterms:created>
  <dcterms:modified xsi:type="dcterms:W3CDTF">2020-07-06T22:06:09Z</dcterms:modified>
</cp:coreProperties>
</file>