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715" windowHeight="6480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Q51" i="1" l="1"/>
  <c r="T49" i="1"/>
  <c r="R49" i="1"/>
  <c r="J44" i="1"/>
  <c r="H44" i="1"/>
  <c r="J43" i="1"/>
  <c r="T42" i="1"/>
  <c r="J42" i="1"/>
  <c r="T41" i="1"/>
  <c r="R41" i="1"/>
  <c r="R37" i="1" s="1"/>
  <c r="J41" i="1"/>
  <c r="J40" i="1"/>
  <c r="J39" i="1"/>
  <c r="T38" i="1"/>
  <c r="T37" i="1" s="1"/>
  <c r="S38" i="1"/>
  <c r="R38" i="1"/>
  <c r="Q38" i="1"/>
  <c r="J38" i="1"/>
  <c r="S37" i="1"/>
  <c r="Q37" i="1"/>
  <c r="J37" i="1"/>
  <c r="J36" i="1"/>
  <c r="T35" i="1"/>
  <c r="J35" i="1"/>
  <c r="T34" i="1"/>
  <c r="R34" i="1"/>
  <c r="J34" i="1"/>
  <c r="J33" i="1"/>
  <c r="H33" i="1"/>
  <c r="G33" i="1"/>
  <c r="G28" i="1" s="1"/>
  <c r="J32" i="1"/>
  <c r="T31" i="1"/>
  <c r="T30" i="1" s="1"/>
  <c r="S31" i="1"/>
  <c r="R31" i="1"/>
  <c r="Q31" i="1"/>
  <c r="Q30" i="1" s="1"/>
  <c r="Q44" i="1" s="1"/>
  <c r="J31" i="1"/>
  <c r="H31" i="1"/>
  <c r="S30" i="1"/>
  <c r="S44" i="1" s="1"/>
  <c r="R30" i="1"/>
  <c r="R44" i="1" s="1"/>
  <c r="J30" i="1"/>
  <c r="H30" i="1"/>
  <c r="J29" i="1"/>
  <c r="J28" i="1" s="1"/>
  <c r="H29" i="1"/>
  <c r="I28" i="1"/>
  <c r="H28" i="1"/>
  <c r="J26" i="1"/>
  <c r="S25" i="1"/>
  <c r="J25" i="1"/>
  <c r="H25" i="1"/>
  <c r="J24" i="1"/>
  <c r="R23" i="1"/>
  <c r="J23" i="1"/>
  <c r="T22" i="1"/>
  <c r="T20" i="1" s="1"/>
  <c r="R22" i="1"/>
  <c r="J22" i="1"/>
  <c r="H22" i="1"/>
  <c r="J21" i="1"/>
  <c r="S20" i="1"/>
  <c r="R20" i="1"/>
  <c r="Q20" i="1"/>
  <c r="J20" i="1"/>
  <c r="J19" i="1"/>
  <c r="T18" i="1"/>
  <c r="T15" i="1" s="1"/>
  <c r="T25" i="1" s="1"/>
  <c r="R18" i="1"/>
  <c r="J18" i="1"/>
  <c r="T17" i="1"/>
  <c r="Q17" i="1"/>
  <c r="Q15" i="1" s="1"/>
  <c r="Q25" i="1" s="1"/>
  <c r="J17" i="1"/>
  <c r="J15" i="1" s="1"/>
  <c r="J16" i="1"/>
  <c r="S15" i="1"/>
  <c r="R15" i="1"/>
  <c r="R25" i="1" s="1"/>
  <c r="I15" i="1"/>
  <c r="I47" i="1" s="1"/>
  <c r="H15" i="1"/>
  <c r="H47" i="1" s="1"/>
  <c r="G15" i="1"/>
  <c r="G47" i="1" s="1"/>
  <c r="Q47" i="1" l="1"/>
  <c r="Q50" i="1" s="1"/>
  <c r="R47" i="1"/>
  <c r="S47" i="1"/>
  <c r="S50" i="1" s="1"/>
  <c r="T50" i="1" s="1"/>
  <c r="J47" i="1"/>
  <c r="T44" i="1"/>
  <c r="Q55" i="1" l="1"/>
  <c r="R50" i="1"/>
  <c r="T47" i="1"/>
</calcChain>
</file>

<file path=xl/sharedStrings.xml><?xml version="1.0" encoding="utf-8"?>
<sst xmlns="http://schemas.openxmlformats.org/spreadsheetml/2006/main" count="74" uniqueCount="65">
  <si>
    <t>Cuenta Pública 2021</t>
  </si>
  <si>
    <t>Estado de Flujo de Efectivo</t>
  </si>
  <si>
    <t>Del 1 de Enero al 31 de Marzo de 2021 y 2020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</si>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</sst>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2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9" fillId="0" borderId="0" xfId="4" applyNumberForma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5"/>
    <cellStyle name="20% - Énfasis1 3" xfId="4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3%20Marzo/Informaci&#243;n%20Contable%20Mar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17">
          <cell r="E17">
            <v>11330711</v>
          </cell>
        </row>
      </sheetData>
      <sheetData sheetId="1">
        <row r="17">
          <cell r="L17">
            <v>0</v>
          </cell>
        </row>
      </sheetData>
      <sheetData sheetId="2"/>
      <sheetData sheetId="3"/>
      <sheetData sheetId="4"/>
      <sheetData sheetId="5"/>
      <sheetData sheetId="6">
        <row r="31">
          <cell r="H3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G32" zoomScale="110" zoomScaleNormal="110" workbookViewId="0">
      <selection activeCell="Q56" sqref="Q56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2021</v>
      </c>
      <c r="H10" s="24">
        <v>2017</v>
      </c>
      <c r="I10" s="24">
        <v>2020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2021</v>
      </c>
      <c r="R10" s="24">
        <v>2017</v>
      </c>
      <c r="S10" s="24">
        <v>2020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6014601</v>
      </c>
      <c r="H15" s="38">
        <f>SUM(H16:H26)</f>
        <v>3388.3240000000001</v>
      </c>
      <c r="I15" s="38">
        <f>SUM(I16:I26)</f>
        <v>6399795</v>
      </c>
      <c r="J15" s="38">
        <f>SUM(J16:J26)</f>
        <v>6399.7950000000001</v>
      </c>
      <c r="K15" s="2"/>
      <c r="L15" s="2"/>
      <c r="M15" s="34" t="s">
        <v>9</v>
      </c>
      <c r="N15" s="34"/>
      <c r="O15" s="34"/>
      <c r="P15" s="34"/>
      <c r="Q15" s="38">
        <f>SUM(Q16:Q18)</f>
        <v>0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f>+'[1]Cambios conac Ene_20'!H32</f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v>0</v>
      </c>
      <c r="R18" s="40">
        <f>+'[1]Edo de Cambios'!H27</f>
        <v>0</v>
      </c>
      <c r="S18" s="40"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104969</v>
      </c>
      <c r="H20" s="40">
        <v>0</v>
      </c>
      <c r="I20" s="40">
        <v>405</v>
      </c>
      <c r="J20" s="40">
        <f t="shared" si="0"/>
        <v>0.40500000000000003</v>
      </c>
      <c r="K20" s="2"/>
      <c r="L20" s="2"/>
      <c r="M20" s="34" t="s">
        <v>18</v>
      </c>
      <c r="N20" s="34"/>
      <c r="O20" s="34"/>
      <c r="P20" s="34"/>
      <c r="Q20" s="38">
        <f>SUM(Q21:Q23)</f>
        <v>0</v>
      </c>
      <c r="R20" s="38">
        <f>SUM(R21:R23)</f>
        <v>0</v>
      </c>
      <c r="S20" s="38">
        <f>SUM(S21:S23)</f>
        <v>81429</v>
      </c>
      <c r="T20" s="38">
        <f>SUM(T21:T23)</f>
        <v>81.429000000000002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v>2346657</v>
      </c>
      <c r="H22" s="40">
        <f>+G22/$G$13</f>
        <v>2346.6570000000002</v>
      </c>
      <c r="I22" s="40">
        <v>4382377</v>
      </c>
      <c r="J22" s="40">
        <f t="shared" si="0"/>
        <v>4382.3770000000004</v>
      </c>
      <c r="K22" s="2"/>
      <c r="L22" s="2"/>
      <c r="M22" s="32"/>
      <c r="N22" s="41" t="s">
        <v>13</v>
      </c>
      <c r="O22" s="41"/>
      <c r="P22" s="41"/>
      <c r="Q22" s="40">
        <v>0</v>
      </c>
      <c r="R22" s="40">
        <f>+'[1]Edo de Cambios'!H31</f>
        <v>0</v>
      </c>
      <c r="S22" s="40">
        <v>81429</v>
      </c>
      <c r="T22" s="40">
        <f>+S22/$S$13</f>
        <v>81.429000000000002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3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v>0</v>
      </c>
      <c r="R23" s="40">
        <f>-'[2]Edo de Cambios'!JH50</f>
        <v>0</v>
      </c>
      <c r="S23" s="40">
        <v>0</v>
      </c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v>1041667</v>
      </c>
      <c r="H25" s="40">
        <f>+G25/$G$13</f>
        <v>1041.6669999999999</v>
      </c>
      <c r="I25" s="40">
        <v>2017013</v>
      </c>
      <c r="J25" s="40">
        <f t="shared" si="0"/>
        <v>2017.0129999999999</v>
      </c>
      <c r="K25" s="2"/>
      <c r="L25" s="2"/>
      <c r="M25" s="34" t="s">
        <v>25</v>
      </c>
      <c r="N25" s="34"/>
      <c r="O25" s="34"/>
      <c r="P25" s="34"/>
      <c r="Q25" s="38">
        <f>Q15-Q20</f>
        <v>0</v>
      </c>
      <c r="R25" s="38">
        <f>R15-R20</f>
        <v>0</v>
      </c>
      <c r="S25" s="38">
        <f>S15-S20</f>
        <v>-81429</v>
      </c>
      <c r="T25" s="38">
        <f>T15-T20</f>
        <v>-81.429000000000002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4"/>
      <c r="G26" s="40">
        <v>2521308</v>
      </c>
      <c r="H26" s="40">
        <v>0</v>
      </c>
      <c r="I26" s="40"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6013390</v>
      </c>
      <c r="H28" s="38">
        <f>SUM(H29:H44)</f>
        <v>6013.39</v>
      </c>
      <c r="I28" s="38">
        <f>SUM(I29:I44)</f>
        <v>5627351</v>
      </c>
      <c r="J28" s="38">
        <f>SUM(J29:J44)</f>
        <v>5627.3510000000006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5"/>
      <c r="D29" s="39" t="s">
        <v>28</v>
      </c>
      <c r="E29" s="39"/>
      <c r="F29" s="39"/>
      <c r="G29" s="40">
        <v>5163443</v>
      </c>
      <c r="H29" s="40">
        <f>+G29/$G$13</f>
        <v>5163.4430000000002</v>
      </c>
      <c r="I29" s="40">
        <v>3652337</v>
      </c>
      <c r="J29" s="40">
        <f t="shared" ref="J29:J44" si="1">+I29/$I$13</f>
        <v>3652.337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5"/>
      <c r="D30" s="39" t="s">
        <v>29</v>
      </c>
      <c r="E30" s="39"/>
      <c r="F30" s="39"/>
      <c r="G30" s="40">
        <v>69241</v>
      </c>
      <c r="H30" s="40">
        <f>+G30/$G$13</f>
        <v>69.241</v>
      </c>
      <c r="I30" s="40">
        <v>98491</v>
      </c>
      <c r="J30" s="40">
        <f t="shared" si="1"/>
        <v>98.491</v>
      </c>
      <c r="K30" s="2"/>
      <c r="L30" s="4"/>
      <c r="M30" s="34" t="s">
        <v>9</v>
      </c>
      <c r="N30" s="34"/>
      <c r="O30" s="34"/>
      <c r="P30" s="34"/>
      <c r="Q30" s="38">
        <f>Q31+Q34+Q35</f>
        <v>0</v>
      </c>
      <c r="R30" s="38">
        <f>R31+R34+R35</f>
        <v>0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5"/>
      <c r="D31" s="39" t="s">
        <v>30</v>
      </c>
      <c r="E31" s="39"/>
      <c r="F31" s="39"/>
      <c r="G31" s="40">
        <v>780706</v>
      </c>
      <c r="H31" s="40">
        <f>+G31/$G$13</f>
        <v>780.70600000000002</v>
      </c>
      <c r="I31" s="40">
        <v>1358928</v>
      </c>
      <c r="J31" s="40">
        <f t="shared" si="1"/>
        <v>1358.9280000000001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5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5"/>
      <c r="D33" s="39" t="s">
        <v>34</v>
      </c>
      <c r="E33" s="39"/>
      <c r="F33" s="39"/>
      <c r="G33" s="40">
        <f>+'[1]Edo Act'!L17</f>
        <v>0</v>
      </c>
      <c r="H33" s="40">
        <f>+'[2]Edo Act'!M19</f>
        <v>0</v>
      </c>
      <c r="I33" s="40">
        <v>0</v>
      </c>
      <c r="J33" s="40">
        <f t="shared" si="1"/>
        <v>0</v>
      </c>
      <c r="K33" s="2"/>
      <c r="L33" s="2"/>
      <c r="M33" s="45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5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5"/>
      <c r="N34" s="41" t="s">
        <v>37</v>
      </c>
      <c r="O34" s="41"/>
      <c r="P34" s="41"/>
      <c r="Q34" s="40">
        <v>0</v>
      </c>
      <c r="R34" s="40">
        <f>+Q34/$Q$13</f>
        <v>0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5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/>
      <c r="O35" s="41"/>
      <c r="P35" s="41"/>
      <c r="Q35" s="40"/>
      <c r="R35" s="40">
        <v>0</v>
      </c>
      <c r="S35" s="40"/>
      <c r="T35" s="40">
        <f>+S35/$S$13</f>
        <v>0</v>
      </c>
      <c r="U35" s="30"/>
    </row>
    <row r="36" spans="1:21" ht="15" customHeight="1" x14ac:dyDescent="0.2">
      <c r="A36" s="2"/>
      <c r="B36" s="31"/>
      <c r="C36" s="45"/>
      <c r="D36" s="39" t="s">
        <v>39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5"/>
      <c r="D37" s="39" t="s">
        <v>40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0</v>
      </c>
      <c r="R37" s="38">
        <f>R38+R41+R42</f>
        <v>0</v>
      </c>
      <c r="S37" s="38">
        <f>S38+S41+S42</f>
        <v>0</v>
      </c>
      <c r="T37" s="38">
        <f>T38+T41+T42</f>
        <v>0</v>
      </c>
      <c r="U37" s="30"/>
    </row>
    <row r="38" spans="1:21" ht="15" customHeight="1" x14ac:dyDescent="0.2">
      <c r="A38" s="2"/>
      <c r="B38" s="31"/>
      <c r="C38" s="45"/>
      <c r="D38" s="39" t="s">
        <v>41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42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5"/>
      <c r="D39" s="39" t="s">
        <v>43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5"/>
      <c r="D40" s="39" t="s">
        <v>44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5"/>
      <c r="N40" s="41" t="s">
        <v>35</v>
      </c>
      <c r="O40" s="41"/>
      <c r="P40" s="41"/>
      <c r="Q40" s="40">
        <v>0</v>
      </c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5"/>
      <c r="D41" s="39" t="s">
        <v>45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5"/>
      <c r="N41" s="41" t="s">
        <v>46</v>
      </c>
      <c r="O41" s="41"/>
      <c r="P41" s="41"/>
      <c r="Q41" s="40">
        <v>0</v>
      </c>
      <c r="R41" s="40">
        <f>+Q41/$Q$13</f>
        <v>0</v>
      </c>
      <c r="S41" s="40">
        <v>0</v>
      </c>
      <c r="T41" s="40">
        <f>+S41/$S$13</f>
        <v>0</v>
      </c>
      <c r="U41" s="30"/>
    </row>
    <row r="42" spans="1:21" ht="15" customHeight="1" x14ac:dyDescent="0.2">
      <c r="A42" s="2"/>
      <c r="B42" s="31"/>
      <c r="C42" s="32"/>
      <c r="D42" s="39" t="s">
        <v>47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5"/>
      <c r="N42" s="41"/>
      <c r="O42" s="41"/>
      <c r="P42" s="41"/>
      <c r="Q42" s="40"/>
      <c r="R42" s="40"/>
      <c r="S42" s="40"/>
      <c r="T42" s="40">
        <f>+S42/$S$13</f>
        <v>0</v>
      </c>
      <c r="U42" s="30"/>
    </row>
    <row r="43" spans="1:21" ht="15" customHeight="1" x14ac:dyDescent="0.2">
      <c r="A43" s="2"/>
      <c r="B43" s="31"/>
      <c r="C43" s="45"/>
      <c r="D43" s="39" t="s">
        <v>48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5"/>
      <c r="D44" s="39" t="s">
        <v>49</v>
      </c>
      <c r="E44" s="39"/>
      <c r="F44" s="39"/>
      <c r="G44" s="40">
        <v>0</v>
      </c>
      <c r="H44" s="40">
        <f>+G44/$G$13</f>
        <v>0</v>
      </c>
      <c r="I44" s="40">
        <v>517595</v>
      </c>
      <c r="J44" s="40">
        <f t="shared" si="1"/>
        <v>517.59500000000003</v>
      </c>
      <c r="K44" s="2"/>
      <c r="L44" s="2"/>
      <c r="M44" s="34" t="s">
        <v>50</v>
      </c>
      <c r="N44" s="34"/>
      <c r="O44" s="34"/>
      <c r="P44" s="34"/>
      <c r="Q44" s="38">
        <f>Q30-Q37</f>
        <v>0</v>
      </c>
      <c r="R44" s="38">
        <f>R30-R37</f>
        <v>0</v>
      </c>
      <c r="S44" s="38">
        <f>S30-S37</f>
        <v>0</v>
      </c>
      <c r="T44" s="38">
        <f>T30-T37</f>
        <v>0</v>
      </c>
      <c r="U44" s="30"/>
    </row>
    <row r="45" spans="1:21" ht="15" customHeight="1" x14ac:dyDescent="0.2">
      <c r="A45" s="2"/>
      <c r="B45" s="31"/>
      <c r="C45" s="45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1" customFormat="1" ht="25.5" customHeight="1" x14ac:dyDescent="0.2">
      <c r="A47" s="46"/>
      <c r="B47" s="47"/>
      <c r="C47" s="34" t="s">
        <v>51</v>
      </c>
      <c r="D47" s="34"/>
      <c r="E47" s="34"/>
      <c r="F47" s="34"/>
      <c r="G47" s="48">
        <f>G15-G28</f>
        <v>1211</v>
      </c>
      <c r="H47" s="48">
        <f>H15-H28</f>
        <v>-2625.0660000000003</v>
      </c>
      <c r="I47" s="48">
        <f>I15-I28</f>
        <v>772444</v>
      </c>
      <c r="J47" s="48">
        <f>J15-J28</f>
        <v>772.44399999999951</v>
      </c>
      <c r="K47" s="46"/>
      <c r="L47" s="49" t="s">
        <v>52</v>
      </c>
      <c r="M47" s="49"/>
      <c r="N47" s="49"/>
      <c r="O47" s="49"/>
      <c r="P47" s="49"/>
      <c r="Q47" s="48">
        <f>G47+Q25+Q44</f>
        <v>1211</v>
      </c>
      <c r="R47" s="48">
        <f>H47+R25+R44</f>
        <v>-2625.0660000000003</v>
      </c>
      <c r="S47" s="48">
        <f>I47+S25+S44</f>
        <v>691015</v>
      </c>
      <c r="T47" s="48">
        <f>J47+T25+T44</f>
        <v>691.01499999999953</v>
      </c>
      <c r="U47" s="50"/>
    </row>
    <row r="48" spans="1:21" s="51" customFormat="1" ht="14.25" customHeight="1" x14ac:dyDescent="0.2">
      <c r="A48" s="46"/>
      <c r="B48" s="47"/>
      <c r="C48" s="45"/>
      <c r="D48" s="45"/>
      <c r="E48" s="45"/>
      <c r="F48" s="45"/>
      <c r="G48" s="48"/>
      <c r="H48" s="48"/>
      <c r="I48" s="48"/>
      <c r="J48" s="48"/>
      <c r="K48" s="46"/>
      <c r="L48" s="52"/>
      <c r="M48" s="52"/>
      <c r="N48" s="52"/>
      <c r="O48" s="52"/>
      <c r="P48" s="52"/>
      <c r="Q48" s="48"/>
      <c r="R48" s="48"/>
      <c r="S48" s="48"/>
      <c r="T48" s="48"/>
      <c r="U48" s="50"/>
    </row>
    <row r="49" spans="1:21" s="51" customFormat="1" x14ac:dyDescent="0.2">
      <c r="A49" s="46"/>
      <c r="B49" s="47"/>
      <c r="C49" s="45"/>
      <c r="D49" s="45"/>
      <c r="E49" s="45"/>
      <c r="F49" s="45"/>
      <c r="G49" s="48"/>
      <c r="H49" s="48"/>
      <c r="I49" s="48"/>
      <c r="J49" s="48"/>
      <c r="K49" s="46"/>
      <c r="L49" s="49" t="s">
        <v>53</v>
      </c>
      <c r="M49" s="49"/>
      <c r="N49" s="49"/>
      <c r="O49" s="49"/>
      <c r="P49" s="49"/>
      <c r="Q49" s="53">
        <v>11329500</v>
      </c>
      <c r="R49" s="53">
        <f>+Q49/Q13</f>
        <v>11329.5</v>
      </c>
      <c r="S49" s="53">
        <v>11552058</v>
      </c>
      <c r="T49" s="53">
        <f>+S49/$S$13</f>
        <v>11552.058000000001</v>
      </c>
      <c r="U49" s="50"/>
    </row>
    <row r="50" spans="1:21" s="51" customFormat="1" x14ac:dyDescent="0.2">
      <c r="A50" s="46"/>
      <c r="B50" s="47"/>
      <c r="C50" s="45"/>
      <c r="D50" s="45"/>
      <c r="E50" s="45"/>
      <c r="F50" s="45"/>
      <c r="G50" s="48"/>
      <c r="H50" s="48"/>
      <c r="I50" s="48"/>
      <c r="J50" s="48"/>
      <c r="K50" s="46"/>
      <c r="L50" s="49" t="s">
        <v>54</v>
      </c>
      <c r="M50" s="49"/>
      <c r="N50" s="49"/>
      <c r="O50" s="49"/>
      <c r="P50" s="49"/>
      <c r="Q50" s="54">
        <f>+Q47+Q49</f>
        <v>11330711</v>
      </c>
      <c r="R50" s="54">
        <f>+Q50/Q13</f>
        <v>11330.710999999999</v>
      </c>
      <c r="S50" s="54">
        <f>+S47+S49</f>
        <v>12243073</v>
      </c>
      <c r="T50" s="53">
        <f>+S50/$S$13</f>
        <v>12243.073</v>
      </c>
      <c r="U50" s="50"/>
    </row>
    <row r="51" spans="1:21" s="51" customFormat="1" ht="9.75" customHeight="1" x14ac:dyDescent="0.2">
      <c r="A51" s="46"/>
      <c r="B51" s="47"/>
      <c r="C51" s="45"/>
      <c r="D51" s="45"/>
      <c r="E51" s="45"/>
      <c r="F51" s="45"/>
      <c r="G51" s="48"/>
      <c r="H51" s="48"/>
      <c r="I51" s="48"/>
      <c r="J51" s="48"/>
      <c r="K51" s="46"/>
      <c r="L51" s="52"/>
      <c r="M51" s="52"/>
      <c r="N51" s="52"/>
      <c r="O51" s="52"/>
      <c r="P51" s="55"/>
      <c r="Q51" s="48">
        <f>+'[1]Edo Sit Finan'!E17</f>
        <v>11330711</v>
      </c>
      <c r="R51" s="48"/>
      <c r="S51" s="56"/>
      <c r="T51" s="56"/>
      <c r="U51" s="50"/>
    </row>
    <row r="52" spans="1:21" ht="6" customHeight="1" x14ac:dyDescent="0.2">
      <c r="A52" s="2"/>
      <c r="B52" s="57"/>
      <c r="C52" s="58"/>
      <c r="D52" s="58"/>
      <c r="E52" s="58"/>
      <c r="F52" s="58"/>
      <c r="G52" s="59"/>
      <c r="H52" s="59"/>
      <c r="I52" s="59"/>
      <c r="J52" s="59"/>
      <c r="K52" s="60"/>
      <c r="L52" s="61"/>
      <c r="M52" s="61"/>
      <c r="N52" s="61"/>
      <c r="O52" s="61"/>
      <c r="P52" s="61"/>
      <c r="Q52" s="62"/>
      <c r="R52" s="62"/>
      <c r="S52" s="61"/>
      <c r="T52" s="61"/>
      <c r="U52" s="63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64"/>
      <c r="R54" s="4"/>
      <c r="S54" s="64"/>
      <c r="T54" s="4"/>
      <c r="U54" s="4"/>
    </row>
    <row r="55" spans="1:21" ht="15" customHeight="1" x14ac:dyDescent="0.2">
      <c r="A55" s="4"/>
      <c r="B55" s="65" t="s">
        <v>55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4"/>
      <c r="N55" s="4"/>
      <c r="O55" s="4"/>
      <c r="P55" s="4"/>
      <c r="Q55" s="64">
        <f>+Q50-Q51</f>
        <v>0</v>
      </c>
      <c r="R55" s="64"/>
      <c r="S55" s="64"/>
      <c r="T55" s="4"/>
      <c r="U55" s="4"/>
    </row>
    <row r="56" spans="1:21" ht="9.75" customHeight="1" x14ac:dyDescent="0.2">
      <c r="A56" s="4"/>
      <c r="B56" s="65"/>
      <c r="C56" s="66"/>
      <c r="D56" s="67"/>
      <c r="E56" s="67"/>
      <c r="F56" s="4"/>
      <c r="G56" s="68"/>
      <c r="H56" s="68"/>
      <c r="I56" s="66"/>
      <c r="J56" s="66"/>
      <c r="K56" s="67"/>
      <c r="L56" s="67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9"/>
      <c r="B57" s="65" t="s">
        <v>56</v>
      </c>
      <c r="C57" s="70"/>
      <c r="D57" s="70"/>
      <c r="E57" s="70"/>
      <c r="F57" s="67"/>
      <c r="G57" s="71"/>
      <c r="H57" s="71"/>
      <c r="I57" s="71"/>
      <c r="J57" s="72" t="s">
        <v>57</v>
      </c>
      <c r="K57" s="72"/>
      <c r="L57" s="72"/>
      <c r="M57" s="72"/>
      <c r="N57" s="72"/>
      <c r="P57" s="72" t="s">
        <v>58</v>
      </c>
      <c r="Q57" s="72"/>
      <c r="R57" s="72"/>
      <c r="S57" s="72"/>
      <c r="T57" s="72"/>
      <c r="U57" s="67"/>
    </row>
    <row r="58" spans="1:21" ht="15" x14ac:dyDescent="0.25">
      <c r="A58" s="69"/>
      <c r="B58" s="65"/>
      <c r="C58" s="70"/>
      <c r="D58" s="70"/>
      <c r="E58" s="70"/>
      <c r="F58" s="67"/>
      <c r="G58" s="71"/>
      <c r="H58" s="71"/>
      <c r="I58" s="71"/>
      <c r="J58"/>
      <c r="K58" s="67"/>
      <c r="L58"/>
      <c r="M58" s="73"/>
      <c r="N58" s="67"/>
      <c r="P58" s="74"/>
      <c r="Q58" s="73"/>
      <c r="R58" s="73"/>
      <c r="S58" s="73"/>
      <c r="T58" s="73"/>
      <c r="U58" s="67"/>
    </row>
    <row r="59" spans="1:21" ht="15" x14ac:dyDescent="0.25">
      <c r="A59" s="69"/>
      <c r="B59" s="75" t="s">
        <v>59</v>
      </c>
      <c r="C59" s="76"/>
      <c r="D59" s="76"/>
      <c r="E59" s="76"/>
      <c r="F59" s="67"/>
      <c r="G59" s="67"/>
      <c r="H59" s="67"/>
      <c r="I59" s="67"/>
      <c r="J59" s="72" t="s">
        <v>60</v>
      </c>
      <c r="K59" s="72"/>
      <c r="L59" s="72"/>
      <c r="M59" s="72"/>
      <c r="N59" s="72"/>
      <c r="P59" s="77" t="s">
        <v>61</v>
      </c>
      <c r="Q59" s="77"/>
      <c r="R59" s="77"/>
      <c r="S59" s="77"/>
      <c r="T59" s="77"/>
      <c r="U59" s="67"/>
    </row>
    <row r="60" spans="1:21" ht="15" x14ac:dyDescent="0.25">
      <c r="A60" s="69"/>
      <c r="B60" s="78" t="s">
        <v>62</v>
      </c>
      <c r="C60" s="79"/>
      <c r="D60" s="79"/>
      <c r="E60" s="79"/>
      <c r="F60" s="80"/>
      <c r="G60" s="80"/>
      <c r="H60" s="80"/>
      <c r="I60" s="80"/>
      <c r="J60" s="81" t="s">
        <v>63</v>
      </c>
      <c r="K60" s="81"/>
      <c r="L60" s="81"/>
      <c r="M60" s="81"/>
      <c r="N60" s="81"/>
      <c r="P60" s="77" t="s">
        <v>64</v>
      </c>
      <c r="Q60" s="77"/>
      <c r="R60" s="77"/>
      <c r="S60" s="77"/>
      <c r="T60" s="77"/>
      <c r="U60" s="67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2021-04-19T17:26:24Z</dcterms:created>
  <dcterms:modified xsi:type="dcterms:W3CDTF">2021-04-19T17:26:39Z</dcterms:modified>
</cp:coreProperties>
</file>