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915" windowHeight="9540"/>
  </bookViews>
  <sheets>
    <sheet name="Edo Flujo de Efec" sheetId="1" r:id="rId1"/>
  </sheets>
  <externalReferences>
    <externalReference r:id="rId2"/>
    <externalReference r:id="rId3"/>
    <externalReference r:id="rId4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5621"/>
</workbook>
</file>

<file path=xl/calcChain.xml><?xml version="1.0" encoding="utf-8"?>
<calcChain xmlns="http://schemas.openxmlformats.org/spreadsheetml/2006/main">
  <c r="T49" i="1" l="1"/>
  <c r="R49" i="1"/>
  <c r="S44" i="1"/>
  <c r="J44" i="1"/>
  <c r="H44" i="1"/>
  <c r="J43" i="1"/>
  <c r="T42" i="1"/>
  <c r="J42" i="1"/>
  <c r="T41" i="1"/>
  <c r="R41" i="1"/>
  <c r="J41" i="1"/>
  <c r="J40" i="1"/>
  <c r="J39" i="1"/>
  <c r="T38" i="1"/>
  <c r="T37" i="1" s="1"/>
  <c r="S38" i="1"/>
  <c r="R38" i="1"/>
  <c r="Q38" i="1"/>
  <c r="Q37" i="1" s="1"/>
  <c r="J38" i="1"/>
  <c r="S37" i="1"/>
  <c r="R37" i="1"/>
  <c r="J37" i="1"/>
  <c r="J36" i="1"/>
  <c r="T35" i="1"/>
  <c r="J35" i="1"/>
  <c r="T34" i="1"/>
  <c r="R34" i="1"/>
  <c r="J34" i="1"/>
  <c r="J33" i="1"/>
  <c r="I33" i="1"/>
  <c r="H33" i="1"/>
  <c r="G33" i="1"/>
  <c r="G28" i="1" s="1"/>
  <c r="J32" i="1"/>
  <c r="T31" i="1"/>
  <c r="S31" i="1"/>
  <c r="R31" i="1"/>
  <c r="R30" i="1" s="1"/>
  <c r="R44" i="1" s="1"/>
  <c r="Q31" i="1"/>
  <c r="Q30" i="1" s="1"/>
  <c r="J31" i="1"/>
  <c r="H31" i="1"/>
  <c r="T30" i="1"/>
  <c r="T44" i="1" s="1"/>
  <c r="S30" i="1"/>
  <c r="J30" i="1"/>
  <c r="H30" i="1"/>
  <c r="J29" i="1"/>
  <c r="H29" i="1"/>
  <c r="H28" i="1" s="1"/>
  <c r="J28" i="1"/>
  <c r="I28" i="1"/>
  <c r="J26" i="1"/>
  <c r="J25" i="1"/>
  <c r="H25" i="1"/>
  <c r="J24" i="1"/>
  <c r="R23" i="1"/>
  <c r="R20" i="1" s="1"/>
  <c r="J23" i="1"/>
  <c r="T22" i="1"/>
  <c r="R22" i="1"/>
  <c r="J22" i="1"/>
  <c r="H22" i="1"/>
  <c r="H15" i="1" s="1"/>
  <c r="H47" i="1" s="1"/>
  <c r="J21" i="1"/>
  <c r="T20" i="1"/>
  <c r="S20" i="1"/>
  <c r="Q20" i="1"/>
  <c r="J20" i="1"/>
  <c r="J19" i="1"/>
  <c r="T18" i="1"/>
  <c r="R18" i="1"/>
  <c r="J18" i="1"/>
  <c r="T17" i="1"/>
  <c r="Q17" i="1"/>
  <c r="Q15" i="1" s="1"/>
  <c r="Q25" i="1" s="1"/>
  <c r="J17" i="1"/>
  <c r="J16" i="1"/>
  <c r="T15" i="1"/>
  <c r="T25" i="1" s="1"/>
  <c r="S15" i="1"/>
  <c r="S25" i="1" s="1"/>
  <c r="R15" i="1"/>
  <c r="J15" i="1"/>
  <c r="J47" i="1" s="1"/>
  <c r="I15" i="1"/>
  <c r="I47" i="1" s="1"/>
  <c r="G15" i="1"/>
  <c r="G47" i="1" s="1"/>
  <c r="S47" i="1" l="1"/>
  <c r="S50" i="1" s="1"/>
  <c r="T50" i="1" s="1"/>
  <c r="T47" i="1"/>
  <c r="R25" i="1"/>
  <c r="R47" i="1"/>
  <c r="Q44" i="1"/>
  <c r="Q47" i="1" s="1"/>
  <c r="Q50" i="1" s="1"/>
  <c r="R50" i="1" s="1"/>
</calcChain>
</file>

<file path=xl/sharedStrings.xml><?xml version="1.0" encoding="utf-8"?>
<sst xmlns="http://schemas.openxmlformats.org/spreadsheetml/2006/main" count="74" uniqueCount="65">
  <si>
    <t>Cuenta Pública 2021</t>
  </si>
  <si>
    <t>Estado de Flujo de Efectivo</t>
  </si>
  <si>
    <t>Del 1 de Enero al 31 de Mayo de 2021 y 2020</t>
  </si>
  <si>
    <t>(Miles de pesos)</t>
  </si>
  <si>
    <t>Ente Público:</t>
  </si>
  <si>
    <t>FIDEICOMISO GARANTE DE LA ORQUESTA SINFÓNICA DE YUCATÁN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</si>
  <si>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</si>
  <si>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</si>
  <si>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</si>
  <si>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</si>
  <si>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</si>
  <si>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</si>
  <si>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</si>
  <si>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</si>
  <si>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</si>
  <si>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Invresión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</si>
  <si>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</si>
  <si>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</si>
  <si>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</si>
  <si>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</si>
  <si>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</si>
  <si>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</si>
  <si>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</si>
  <si>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</si>
  <si>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Transferencias, Asignaciones y Subsidios y Otras ayudas</t>
  </si>
  <si>
    <t>Flujos Netos de Efectivo por Actividades de Inversión</t>
  </si>
  <si>
    <t>Otros Origenes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</si>
  <si>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</si>
  <si>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</si>
  <si>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</si>
  <si>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</si>
  <si>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</si>
  <si>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</si>
  <si>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</si>
  <si>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</si>
  <si>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</si>
  <si>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</si>
  <si>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</si>
  <si>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</si>
  <si>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</si>
  <si>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</si>
  <si>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</si>
  <si>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</si>
  <si>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</si>
  <si>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</si>
  <si>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</si>
  <si>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</si>
  <si>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</si>
  <si>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</si>
  <si>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</si>
  <si>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</si>
  <si>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</si>
  <si>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</si>
  <si>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</si>
  <si>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 (nota 4.1)</t>
  </si>
  <si>
    <t>Bajo protesta de decir verdad declaramos que los Estados Financieros y sus Notas son razonablemente correctos y responsabilidad del emisor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</si>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</sst>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2" fillId="13" borderId="9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3" fillId="14" borderId="10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6" fillId="9" borderId="9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4" fillId="6" borderId="12" applyNumberFormat="0" applyFon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20" fillId="13" borderId="13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</cellStyleXfs>
  <cellXfs count="82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5" fillId="2" borderId="0" xfId="3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protection locked="0"/>
    </xf>
    <xf numFmtId="0" fontId="5" fillId="2" borderId="0" xfId="2" applyFont="1" applyFill="1" applyBorder="1" applyAlignment="1">
      <alignment horizontal="center" vertical="top"/>
    </xf>
    <xf numFmtId="0" fontId="7" fillId="2" borderId="0" xfId="2" applyFont="1" applyFill="1" applyBorder="1" applyAlignment="1">
      <alignment horizontal="centerContinuous" vertical="center"/>
    </xf>
    <xf numFmtId="0" fontId="7" fillId="2" borderId="0" xfId="2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5" fontId="6" fillId="3" borderId="3" xfId="1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/>
    <xf numFmtId="0" fontId="3" fillId="2" borderId="5" xfId="0" applyFont="1" applyFill="1" applyBorder="1" applyAlignment="1"/>
    <xf numFmtId="0" fontId="5" fillId="2" borderId="0" xfId="2" applyFont="1" applyFill="1" applyBorder="1" applyAlignment="1">
      <alignment vertical="center"/>
    </xf>
    <xf numFmtId="0" fontId="7" fillId="2" borderId="0" xfId="2" applyFont="1" applyFill="1" applyBorder="1" applyAlignment="1">
      <alignment vertical="top"/>
    </xf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5" fillId="2" borderId="0" xfId="2" applyFont="1" applyFill="1" applyBorder="1" applyAlignment="1">
      <alignment vertical="top"/>
    </xf>
    <xf numFmtId="0" fontId="5" fillId="2" borderId="5" xfId="2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8" fillId="2" borderId="0" xfId="2" applyFont="1" applyFill="1" applyBorder="1" applyAlignment="1">
      <alignment vertical="top"/>
    </xf>
    <xf numFmtId="3" fontId="8" fillId="2" borderId="0" xfId="2" applyNumberFormat="1" applyFont="1" applyFill="1" applyBorder="1" applyAlignment="1">
      <alignment vertical="top"/>
    </xf>
    <xf numFmtId="3" fontId="7" fillId="2" borderId="0" xfId="2" applyNumberFormat="1" applyFont="1" applyFill="1" applyBorder="1" applyAlignment="1">
      <alignment vertical="top"/>
    </xf>
    <xf numFmtId="3" fontId="5" fillId="2" borderId="0" xfId="2" applyNumberFormat="1" applyFont="1" applyFill="1" applyBorder="1" applyAlignment="1">
      <alignment vertical="top"/>
    </xf>
    <xf numFmtId="0" fontId="7" fillId="2" borderId="0" xfId="2" applyFont="1" applyFill="1" applyBorder="1" applyAlignment="1">
      <alignment horizontal="left" vertical="top" wrapText="1"/>
    </xf>
    <xf numFmtId="3" fontId="7" fillId="2" borderId="0" xfId="2" applyNumberFormat="1" applyFont="1" applyFill="1" applyBorder="1" applyAlignment="1" applyProtection="1">
      <alignment vertical="top"/>
      <protection locked="0"/>
    </xf>
    <xf numFmtId="0" fontId="7" fillId="2" borderId="0" xfId="2" applyFont="1" applyFill="1" applyBorder="1" applyAlignment="1">
      <alignment horizontal="left" vertical="top"/>
    </xf>
    <xf numFmtId="0" fontId="7" fillId="2" borderId="0" xfId="2" applyFont="1" applyFill="1" applyBorder="1" applyAlignment="1">
      <alignment horizontal="left" vertical="top"/>
    </xf>
    <xf numFmtId="3" fontId="9" fillId="0" borderId="0" xfId="4" applyNumberForma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/>
    </xf>
    <xf numFmtId="0" fontId="5" fillId="2" borderId="0" xfId="2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5" fillId="2" borderId="0" xfId="2" applyFont="1" applyFill="1" applyBorder="1" applyAlignment="1">
      <alignment horizontal="left" vertical="top" wrapText="1"/>
    </xf>
    <xf numFmtId="3" fontId="5" fillId="2" borderId="0" xfId="2" applyNumberFormat="1" applyFont="1" applyFill="1" applyBorder="1" applyAlignment="1" applyProtection="1">
      <alignment horizontal="right" vertical="top" wrapText="1"/>
      <protection locked="0"/>
    </xf>
    <xf numFmtId="3" fontId="5" fillId="2" borderId="0" xfId="2" applyNumberFormat="1" applyFont="1" applyFill="1" applyBorder="1" applyAlignment="1" applyProtection="1">
      <alignment horizontal="right" vertical="top" wrapText="1"/>
    </xf>
    <xf numFmtId="3" fontId="5" fillId="2" borderId="0" xfId="2" applyNumberFormat="1" applyFont="1" applyFill="1" applyBorder="1" applyAlignment="1">
      <alignment horizontal="left" vertical="top" wrapText="1"/>
    </xf>
    <xf numFmtId="166" fontId="5" fillId="2" borderId="0" xfId="1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vertical="top"/>
    </xf>
    <xf numFmtId="0" fontId="5" fillId="2" borderId="1" xfId="2" applyFont="1" applyFill="1" applyBorder="1" applyAlignment="1">
      <alignment vertical="top"/>
    </xf>
    <xf numFmtId="3" fontId="7" fillId="2" borderId="1" xfId="2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/>
    <xf numFmtId="3" fontId="3" fillId="2" borderId="1" xfId="0" applyNumberFormat="1" applyFont="1" applyFill="1" applyBorder="1"/>
    <xf numFmtId="0" fontId="3" fillId="2" borderId="8" xfId="0" applyFont="1" applyFill="1" applyBorder="1"/>
    <xf numFmtId="3" fontId="3" fillId="2" borderId="0" xfId="0" applyNumberFormat="1" applyFont="1" applyFill="1" applyBorder="1"/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/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 applyProtection="1">
      <alignment horizontal="center"/>
      <protection locked="0"/>
    </xf>
    <xf numFmtId="0" fontId="0" fillId="2" borderId="0" xfId="0" applyFill="1"/>
    <xf numFmtId="43" fontId="7" fillId="2" borderId="0" xfId="1" applyFont="1" applyFill="1" applyBorder="1" applyAlignment="1">
      <alignment horizontal="center"/>
    </xf>
    <xf numFmtId="43" fontId="7" fillId="2" borderId="0" xfId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top"/>
      <protection locked="0"/>
    </xf>
    <xf numFmtId="43" fontId="7" fillId="2" borderId="0" xfId="1" applyFont="1" applyFill="1" applyBorder="1" applyAlignment="1">
      <alignment vertical="top"/>
    </xf>
    <xf numFmtId="43" fontId="7" fillId="2" borderId="0" xfId="1" applyFont="1" applyFill="1" applyBorder="1" applyAlignment="1">
      <alignment horizontal="center" vertical="top"/>
    </xf>
  </cellXfs>
  <cellStyles count="2861">
    <cellStyle name="=C:\WINNT\SYSTEM32\COMMAND.COM" xfId="3"/>
    <cellStyle name="20% - Énfasis1 2" xfId="5"/>
    <cellStyle name="20% - Énfasis1 3" xfId="4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1000125</xdr:colOff>
      <xdr:row>58</xdr:row>
      <xdr:rowOff>28575</xdr:rowOff>
    </xdr:from>
    <xdr:to>
      <xdr:col>13</xdr:col>
      <xdr:colOff>1104900</xdr:colOff>
      <xdr:row>58</xdr:row>
      <xdr:rowOff>28575</xdr:rowOff>
    </xdr:to>
    <xdr:cxnSp macro="">
      <xdr:nvCxnSpPr>
        <xdr:cNvPr id="2" name="1 Conector recto"/>
        <xdr:cNvCxnSpPr/>
      </xdr:nvCxnSpPr>
      <xdr:spPr>
        <a:xfrm>
          <a:off x="5619750" y="9810750"/>
          <a:ext cx="2428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58</xdr:row>
      <xdr:rowOff>9525</xdr:rowOff>
    </xdr:from>
    <xdr:to>
      <xdr:col>20</xdr:col>
      <xdr:colOff>66675</xdr:colOff>
      <xdr:row>58</xdr:row>
      <xdr:rowOff>9525</xdr:rowOff>
    </xdr:to>
    <xdr:cxnSp macro="">
      <xdr:nvCxnSpPr>
        <xdr:cNvPr id="3" name="2 Conector recto"/>
        <xdr:cNvCxnSpPr/>
      </xdr:nvCxnSpPr>
      <xdr:spPr>
        <a:xfrm>
          <a:off x="9553575" y="9791700"/>
          <a:ext cx="2466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180975</xdr:colOff>
      <xdr:row>58</xdr:row>
      <xdr:rowOff>0</xdr:rowOff>
    </xdr:from>
    <xdr:to>
      <xdr:col>4</xdr:col>
      <xdr:colOff>228600</xdr:colOff>
      <xdr:row>58</xdr:row>
      <xdr:rowOff>0</xdr:rowOff>
    </xdr:to>
    <xdr:cxnSp macro="">
      <xdr:nvCxnSpPr>
        <xdr:cNvPr id="4" name="3 Conector recto"/>
        <xdr:cNvCxnSpPr/>
      </xdr:nvCxnSpPr>
      <xdr:spPr>
        <a:xfrm>
          <a:off x="180975" y="9782175"/>
          <a:ext cx="2143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1/ESTADOS%20FINANCIEROS/05%20Mayo/Informaci&#243;n%20Contable%20May_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de%20%20ramon/Figarosy/Conta%202015/ESTADOS%20FINANCIEROS/01%20Enero/Informaci&#243;n%20Contable%20Ene_15%20ASE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garosy/Documents/Figarosy/2020/ESTADOS%20FINANCIEROS/05%20Mayo/Informaci&#243;n%20Contable%20May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L17">
            <v>0</v>
          </cell>
        </row>
      </sheetData>
      <sheetData sheetId="2"/>
      <sheetData sheetId="3"/>
      <sheetData sheetId="4"/>
      <sheetData sheetId="5"/>
      <sheetData sheetId="6">
        <row r="31">
          <cell r="H31">
            <v>6.202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Act"/>
      <sheetName val="Edo Sit Finan"/>
      <sheetName val="Cambios conac Ene14"/>
      <sheetName val="Cambios conac Ene15"/>
      <sheetName val="Edo Flujo de Efec"/>
      <sheetName val="Edo de Cambios"/>
      <sheetName val="Edo Sit Finan (2)"/>
      <sheetName val="Edo de Cambios (2)"/>
      <sheetName val="Edo Anal de Act"/>
      <sheetName val="Edo Anal de la Deu"/>
      <sheetName val="Edo de Variac"/>
      <sheetName val="Informe de Pasivos Cont 1"/>
      <sheetName val="Informe de Pasivos Cont"/>
      <sheetName val="Endeudamiento Neto"/>
      <sheetName val="Intereses de deuda"/>
      <sheetName val="Notas"/>
    </sheetNames>
    <sheetDataSet>
      <sheetData sheetId="0">
        <row r="19">
          <cell r="M1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/>
      <sheetData sheetId="1">
        <row r="17">
          <cell r="N1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zoomScale="110" zoomScaleNormal="110" workbookViewId="0">
      <selection activeCell="A51" sqref="A51"/>
    </sheetView>
  </sheetViews>
  <sheetFormatPr baseColWidth="10" defaultColWidth="0" defaultRowHeight="12" customHeight="1" zeroHeight="1" x14ac:dyDescent="0.2"/>
  <cols>
    <col min="1" max="1" width="3.42578125" style="1" customWidth="1"/>
    <col min="2" max="3" width="3.7109375" style="1" customWidth="1"/>
    <col min="4" max="4" width="20.5703125" style="1" customWidth="1"/>
    <col min="5" max="5" width="16" style="1" customWidth="1"/>
    <col min="6" max="6" width="8.5703125" style="1" customWidth="1"/>
    <col min="7" max="7" width="13.28515625" style="2" customWidth="1"/>
    <col min="8" max="8" width="13.28515625" style="2" hidden="1" customWidth="1"/>
    <col min="9" max="9" width="15.42578125" style="2" customWidth="1"/>
    <col min="10" max="10" width="15.42578125" style="2" hidden="1" customWidth="1"/>
    <col min="11" max="11" width="7.7109375" style="1" customWidth="1"/>
    <col min="12" max="12" width="3.7109375" style="3" customWidth="1"/>
    <col min="13" max="13" width="8" style="3" customWidth="1"/>
    <col min="14" max="15" width="18.7109375" style="3" customWidth="1"/>
    <col min="16" max="16" width="11.7109375" style="3" customWidth="1"/>
    <col min="17" max="17" width="14.28515625" style="3" customWidth="1"/>
    <col min="18" max="18" width="13" style="3" hidden="1" customWidth="1"/>
    <col min="19" max="19" width="11.7109375" style="3" customWidth="1"/>
    <col min="20" max="20" width="11.85546875" style="3" hidden="1" customWidth="1"/>
    <col min="21" max="21" width="1.85546875" style="3" customWidth="1"/>
    <col min="22" max="22" width="3" style="3" customWidth="1"/>
    <col min="23" max="260" width="11.5703125" style="3" customWidth="1"/>
    <col min="261" max="261" width="3.42578125" style="3" customWidth="1"/>
    <col min="262" max="263" width="3.7109375" style="3" customWidth="1"/>
    <col min="264" max="264" width="24" style="3" customWidth="1"/>
    <col min="265" max="265" width="22.85546875" style="3" customWidth="1"/>
    <col min="266" max="266" width="20.140625" style="3" customWidth="1"/>
    <col min="267" max="268" width="18.7109375" style="3" customWidth="1"/>
    <col min="269" max="269" width="7.7109375" style="3" customWidth="1"/>
    <col min="270" max="271" width="3.7109375" style="3" customWidth="1"/>
    <col min="272" max="276" width="18.7109375" style="3" customWidth="1"/>
    <col min="277" max="277" width="1.85546875" style="3" customWidth="1"/>
    <col min="278" max="278" width="3" style="3" customWidth="1"/>
    <col min="279" max="516" width="0" style="3" hidden="1"/>
    <col min="517" max="517" width="3.42578125" style="3" customWidth="1"/>
    <col min="518" max="519" width="3.7109375" style="3" customWidth="1"/>
    <col min="520" max="520" width="24" style="3" customWidth="1"/>
    <col min="521" max="521" width="22.85546875" style="3" customWidth="1"/>
    <col min="522" max="522" width="20.140625" style="3" customWidth="1"/>
    <col min="523" max="524" width="18.7109375" style="3" customWidth="1"/>
    <col min="525" max="525" width="7.7109375" style="3" customWidth="1"/>
    <col min="526" max="527" width="3.7109375" style="3" customWidth="1"/>
    <col min="528" max="532" width="18.7109375" style="3" customWidth="1"/>
    <col min="533" max="533" width="1.85546875" style="3" customWidth="1"/>
    <col min="534" max="534" width="3" style="3" customWidth="1"/>
    <col min="535" max="772" width="0" style="3" hidden="1"/>
    <col min="773" max="773" width="3.42578125" style="3" customWidth="1"/>
    <col min="774" max="775" width="3.7109375" style="3" customWidth="1"/>
    <col min="776" max="776" width="24" style="3" customWidth="1"/>
    <col min="777" max="777" width="22.85546875" style="3" customWidth="1"/>
    <col min="778" max="778" width="20.140625" style="3" customWidth="1"/>
    <col min="779" max="780" width="18.7109375" style="3" customWidth="1"/>
    <col min="781" max="781" width="7.7109375" style="3" customWidth="1"/>
    <col min="782" max="783" width="3.7109375" style="3" customWidth="1"/>
    <col min="784" max="788" width="18.7109375" style="3" customWidth="1"/>
    <col min="789" max="789" width="1.85546875" style="3" customWidth="1"/>
    <col min="790" max="790" width="3" style="3" customWidth="1"/>
    <col min="791" max="1028" width="0" style="3" hidden="1"/>
    <col min="1029" max="1029" width="3.42578125" style="3" customWidth="1"/>
    <col min="1030" max="1031" width="3.7109375" style="3" customWidth="1"/>
    <col min="1032" max="1032" width="24" style="3" customWidth="1"/>
    <col min="1033" max="1033" width="22.85546875" style="3" customWidth="1"/>
    <col min="1034" max="1034" width="20.140625" style="3" customWidth="1"/>
    <col min="1035" max="1036" width="18.7109375" style="3" customWidth="1"/>
    <col min="1037" max="1037" width="7.7109375" style="3" customWidth="1"/>
    <col min="1038" max="1039" width="3.7109375" style="3" customWidth="1"/>
    <col min="1040" max="1044" width="18.7109375" style="3" customWidth="1"/>
    <col min="1045" max="1045" width="1.85546875" style="3" customWidth="1"/>
    <col min="1046" max="1046" width="3" style="3" customWidth="1"/>
    <col min="1047" max="1284" width="0" style="3" hidden="1"/>
    <col min="1285" max="1285" width="3.42578125" style="3" customWidth="1"/>
    <col min="1286" max="1287" width="3.7109375" style="3" customWidth="1"/>
    <col min="1288" max="1288" width="24" style="3" customWidth="1"/>
    <col min="1289" max="1289" width="22.85546875" style="3" customWidth="1"/>
    <col min="1290" max="1290" width="20.140625" style="3" customWidth="1"/>
    <col min="1291" max="1292" width="18.7109375" style="3" customWidth="1"/>
    <col min="1293" max="1293" width="7.7109375" style="3" customWidth="1"/>
    <col min="1294" max="1295" width="3.7109375" style="3" customWidth="1"/>
    <col min="1296" max="1300" width="18.7109375" style="3" customWidth="1"/>
    <col min="1301" max="1301" width="1.85546875" style="3" customWidth="1"/>
    <col min="1302" max="1302" width="3" style="3" customWidth="1"/>
    <col min="1303" max="1540" width="0" style="3" hidden="1"/>
    <col min="1541" max="1541" width="3.42578125" style="3" customWidth="1"/>
    <col min="1542" max="1543" width="3.7109375" style="3" customWidth="1"/>
    <col min="1544" max="1544" width="24" style="3" customWidth="1"/>
    <col min="1545" max="1545" width="22.85546875" style="3" customWidth="1"/>
    <col min="1546" max="1546" width="20.140625" style="3" customWidth="1"/>
    <col min="1547" max="1548" width="18.7109375" style="3" customWidth="1"/>
    <col min="1549" max="1549" width="7.7109375" style="3" customWidth="1"/>
    <col min="1550" max="1551" width="3.7109375" style="3" customWidth="1"/>
    <col min="1552" max="1556" width="18.7109375" style="3" customWidth="1"/>
    <col min="1557" max="1557" width="1.85546875" style="3" customWidth="1"/>
    <col min="1558" max="1558" width="3" style="3" customWidth="1"/>
    <col min="1559" max="1796" width="0" style="3" hidden="1"/>
    <col min="1797" max="1797" width="3.42578125" style="3" customWidth="1"/>
    <col min="1798" max="1799" width="3.7109375" style="3" customWidth="1"/>
    <col min="1800" max="1800" width="24" style="3" customWidth="1"/>
    <col min="1801" max="1801" width="22.85546875" style="3" customWidth="1"/>
    <col min="1802" max="1802" width="20.140625" style="3" customWidth="1"/>
    <col min="1803" max="1804" width="18.7109375" style="3" customWidth="1"/>
    <col min="1805" max="1805" width="7.7109375" style="3" customWidth="1"/>
    <col min="1806" max="1807" width="3.7109375" style="3" customWidth="1"/>
    <col min="1808" max="1812" width="18.7109375" style="3" customWidth="1"/>
    <col min="1813" max="1813" width="1.85546875" style="3" customWidth="1"/>
    <col min="1814" max="1814" width="3" style="3" customWidth="1"/>
    <col min="1815" max="2052" width="0" style="3" hidden="1"/>
    <col min="2053" max="2053" width="3.42578125" style="3" customWidth="1"/>
    <col min="2054" max="2055" width="3.7109375" style="3" customWidth="1"/>
    <col min="2056" max="2056" width="24" style="3" customWidth="1"/>
    <col min="2057" max="2057" width="22.85546875" style="3" customWidth="1"/>
    <col min="2058" max="2058" width="20.140625" style="3" customWidth="1"/>
    <col min="2059" max="2060" width="18.7109375" style="3" customWidth="1"/>
    <col min="2061" max="2061" width="7.7109375" style="3" customWidth="1"/>
    <col min="2062" max="2063" width="3.7109375" style="3" customWidth="1"/>
    <col min="2064" max="2068" width="18.7109375" style="3" customWidth="1"/>
    <col min="2069" max="2069" width="1.85546875" style="3" customWidth="1"/>
    <col min="2070" max="2070" width="3" style="3" customWidth="1"/>
    <col min="2071" max="2308" width="0" style="3" hidden="1"/>
    <col min="2309" max="2309" width="3.42578125" style="3" customWidth="1"/>
    <col min="2310" max="2311" width="3.7109375" style="3" customWidth="1"/>
    <col min="2312" max="2312" width="24" style="3" customWidth="1"/>
    <col min="2313" max="2313" width="22.85546875" style="3" customWidth="1"/>
    <col min="2314" max="2314" width="20.140625" style="3" customWidth="1"/>
    <col min="2315" max="2316" width="18.7109375" style="3" customWidth="1"/>
    <col min="2317" max="2317" width="7.7109375" style="3" customWidth="1"/>
    <col min="2318" max="2319" width="3.7109375" style="3" customWidth="1"/>
    <col min="2320" max="2324" width="18.7109375" style="3" customWidth="1"/>
    <col min="2325" max="2325" width="1.85546875" style="3" customWidth="1"/>
    <col min="2326" max="2326" width="3" style="3" customWidth="1"/>
    <col min="2327" max="2564" width="0" style="3" hidden="1"/>
    <col min="2565" max="2565" width="3.42578125" style="3" customWidth="1"/>
    <col min="2566" max="2567" width="3.7109375" style="3" customWidth="1"/>
    <col min="2568" max="2568" width="24" style="3" customWidth="1"/>
    <col min="2569" max="2569" width="22.85546875" style="3" customWidth="1"/>
    <col min="2570" max="2570" width="20.140625" style="3" customWidth="1"/>
    <col min="2571" max="2572" width="18.7109375" style="3" customWidth="1"/>
    <col min="2573" max="2573" width="7.7109375" style="3" customWidth="1"/>
    <col min="2574" max="2575" width="3.7109375" style="3" customWidth="1"/>
    <col min="2576" max="2580" width="18.7109375" style="3" customWidth="1"/>
    <col min="2581" max="2581" width="1.85546875" style="3" customWidth="1"/>
    <col min="2582" max="2582" width="3" style="3" customWidth="1"/>
    <col min="2583" max="2820" width="0" style="3" hidden="1"/>
    <col min="2821" max="2821" width="3.42578125" style="3" customWidth="1"/>
    <col min="2822" max="2823" width="3.7109375" style="3" customWidth="1"/>
    <col min="2824" max="2824" width="24" style="3" customWidth="1"/>
    <col min="2825" max="2825" width="22.85546875" style="3" customWidth="1"/>
    <col min="2826" max="2826" width="20.140625" style="3" customWidth="1"/>
    <col min="2827" max="2828" width="18.7109375" style="3" customWidth="1"/>
    <col min="2829" max="2829" width="7.7109375" style="3" customWidth="1"/>
    <col min="2830" max="2831" width="3.7109375" style="3" customWidth="1"/>
    <col min="2832" max="2836" width="18.7109375" style="3" customWidth="1"/>
    <col min="2837" max="2837" width="1.85546875" style="3" customWidth="1"/>
    <col min="2838" max="2838" width="3" style="3" customWidth="1"/>
    <col min="2839" max="3076" width="0" style="3" hidden="1"/>
    <col min="3077" max="3077" width="3.42578125" style="3" customWidth="1"/>
    <col min="3078" max="3079" width="3.7109375" style="3" customWidth="1"/>
    <col min="3080" max="3080" width="24" style="3" customWidth="1"/>
    <col min="3081" max="3081" width="22.85546875" style="3" customWidth="1"/>
    <col min="3082" max="3082" width="20.140625" style="3" customWidth="1"/>
    <col min="3083" max="3084" width="18.7109375" style="3" customWidth="1"/>
    <col min="3085" max="3085" width="7.7109375" style="3" customWidth="1"/>
    <col min="3086" max="3087" width="3.7109375" style="3" customWidth="1"/>
    <col min="3088" max="3092" width="18.7109375" style="3" customWidth="1"/>
    <col min="3093" max="3093" width="1.85546875" style="3" customWidth="1"/>
    <col min="3094" max="3094" width="3" style="3" customWidth="1"/>
    <col min="3095" max="3332" width="0" style="3" hidden="1"/>
    <col min="3333" max="3333" width="3.42578125" style="3" customWidth="1"/>
    <col min="3334" max="3335" width="3.7109375" style="3" customWidth="1"/>
    <col min="3336" max="3336" width="24" style="3" customWidth="1"/>
    <col min="3337" max="3337" width="22.85546875" style="3" customWidth="1"/>
    <col min="3338" max="3338" width="20.140625" style="3" customWidth="1"/>
    <col min="3339" max="3340" width="18.7109375" style="3" customWidth="1"/>
    <col min="3341" max="3341" width="7.7109375" style="3" customWidth="1"/>
    <col min="3342" max="3343" width="3.7109375" style="3" customWidth="1"/>
    <col min="3344" max="3348" width="18.7109375" style="3" customWidth="1"/>
    <col min="3349" max="3349" width="1.85546875" style="3" customWidth="1"/>
    <col min="3350" max="3350" width="3" style="3" customWidth="1"/>
    <col min="3351" max="3588" width="0" style="3" hidden="1"/>
    <col min="3589" max="3589" width="3.42578125" style="3" customWidth="1"/>
    <col min="3590" max="3591" width="3.7109375" style="3" customWidth="1"/>
    <col min="3592" max="3592" width="24" style="3" customWidth="1"/>
    <col min="3593" max="3593" width="22.85546875" style="3" customWidth="1"/>
    <col min="3594" max="3594" width="20.140625" style="3" customWidth="1"/>
    <col min="3595" max="3596" width="18.7109375" style="3" customWidth="1"/>
    <col min="3597" max="3597" width="7.7109375" style="3" customWidth="1"/>
    <col min="3598" max="3599" width="3.7109375" style="3" customWidth="1"/>
    <col min="3600" max="3604" width="18.7109375" style="3" customWidth="1"/>
    <col min="3605" max="3605" width="1.85546875" style="3" customWidth="1"/>
    <col min="3606" max="3606" width="3" style="3" customWidth="1"/>
    <col min="3607" max="3844" width="0" style="3" hidden="1"/>
    <col min="3845" max="3845" width="3.42578125" style="3" customWidth="1"/>
    <col min="3846" max="3847" width="3.7109375" style="3" customWidth="1"/>
    <col min="3848" max="3848" width="24" style="3" customWidth="1"/>
    <col min="3849" max="3849" width="22.85546875" style="3" customWidth="1"/>
    <col min="3850" max="3850" width="20.140625" style="3" customWidth="1"/>
    <col min="3851" max="3852" width="18.7109375" style="3" customWidth="1"/>
    <col min="3853" max="3853" width="7.7109375" style="3" customWidth="1"/>
    <col min="3854" max="3855" width="3.7109375" style="3" customWidth="1"/>
    <col min="3856" max="3860" width="18.7109375" style="3" customWidth="1"/>
    <col min="3861" max="3861" width="1.85546875" style="3" customWidth="1"/>
    <col min="3862" max="3862" width="3" style="3" customWidth="1"/>
    <col min="3863" max="4100" width="0" style="3" hidden="1"/>
    <col min="4101" max="4101" width="3.42578125" style="3" customWidth="1"/>
    <col min="4102" max="4103" width="3.7109375" style="3" customWidth="1"/>
    <col min="4104" max="4104" width="24" style="3" customWidth="1"/>
    <col min="4105" max="4105" width="22.85546875" style="3" customWidth="1"/>
    <col min="4106" max="4106" width="20.140625" style="3" customWidth="1"/>
    <col min="4107" max="4108" width="18.7109375" style="3" customWidth="1"/>
    <col min="4109" max="4109" width="7.7109375" style="3" customWidth="1"/>
    <col min="4110" max="4111" width="3.7109375" style="3" customWidth="1"/>
    <col min="4112" max="4116" width="18.7109375" style="3" customWidth="1"/>
    <col min="4117" max="4117" width="1.85546875" style="3" customWidth="1"/>
    <col min="4118" max="4118" width="3" style="3" customWidth="1"/>
    <col min="4119" max="4356" width="0" style="3" hidden="1"/>
    <col min="4357" max="4357" width="3.42578125" style="3" customWidth="1"/>
    <col min="4358" max="4359" width="3.7109375" style="3" customWidth="1"/>
    <col min="4360" max="4360" width="24" style="3" customWidth="1"/>
    <col min="4361" max="4361" width="22.85546875" style="3" customWidth="1"/>
    <col min="4362" max="4362" width="20.140625" style="3" customWidth="1"/>
    <col min="4363" max="4364" width="18.7109375" style="3" customWidth="1"/>
    <col min="4365" max="4365" width="7.7109375" style="3" customWidth="1"/>
    <col min="4366" max="4367" width="3.7109375" style="3" customWidth="1"/>
    <col min="4368" max="4372" width="18.7109375" style="3" customWidth="1"/>
    <col min="4373" max="4373" width="1.85546875" style="3" customWidth="1"/>
    <col min="4374" max="4374" width="3" style="3" customWidth="1"/>
    <col min="4375" max="4612" width="0" style="3" hidden="1"/>
    <col min="4613" max="4613" width="3.42578125" style="3" customWidth="1"/>
    <col min="4614" max="4615" width="3.7109375" style="3" customWidth="1"/>
    <col min="4616" max="4616" width="24" style="3" customWidth="1"/>
    <col min="4617" max="4617" width="22.85546875" style="3" customWidth="1"/>
    <col min="4618" max="4618" width="20.140625" style="3" customWidth="1"/>
    <col min="4619" max="4620" width="18.7109375" style="3" customWidth="1"/>
    <col min="4621" max="4621" width="7.7109375" style="3" customWidth="1"/>
    <col min="4622" max="4623" width="3.7109375" style="3" customWidth="1"/>
    <col min="4624" max="4628" width="18.7109375" style="3" customWidth="1"/>
    <col min="4629" max="4629" width="1.85546875" style="3" customWidth="1"/>
    <col min="4630" max="4630" width="3" style="3" customWidth="1"/>
    <col min="4631" max="4868" width="0" style="3" hidden="1"/>
    <col min="4869" max="4869" width="3.42578125" style="3" customWidth="1"/>
    <col min="4870" max="4871" width="3.7109375" style="3" customWidth="1"/>
    <col min="4872" max="4872" width="24" style="3" customWidth="1"/>
    <col min="4873" max="4873" width="22.85546875" style="3" customWidth="1"/>
    <col min="4874" max="4874" width="20.140625" style="3" customWidth="1"/>
    <col min="4875" max="4876" width="18.7109375" style="3" customWidth="1"/>
    <col min="4877" max="4877" width="7.7109375" style="3" customWidth="1"/>
    <col min="4878" max="4879" width="3.7109375" style="3" customWidth="1"/>
    <col min="4880" max="4884" width="18.7109375" style="3" customWidth="1"/>
    <col min="4885" max="4885" width="1.85546875" style="3" customWidth="1"/>
    <col min="4886" max="4886" width="3" style="3" customWidth="1"/>
    <col min="4887" max="5124" width="0" style="3" hidden="1"/>
    <col min="5125" max="5125" width="3.42578125" style="3" customWidth="1"/>
    <col min="5126" max="5127" width="3.7109375" style="3" customWidth="1"/>
    <col min="5128" max="5128" width="24" style="3" customWidth="1"/>
    <col min="5129" max="5129" width="22.85546875" style="3" customWidth="1"/>
    <col min="5130" max="5130" width="20.140625" style="3" customWidth="1"/>
    <col min="5131" max="5132" width="18.7109375" style="3" customWidth="1"/>
    <col min="5133" max="5133" width="7.7109375" style="3" customWidth="1"/>
    <col min="5134" max="5135" width="3.7109375" style="3" customWidth="1"/>
    <col min="5136" max="5140" width="18.7109375" style="3" customWidth="1"/>
    <col min="5141" max="5141" width="1.85546875" style="3" customWidth="1"/>
    <col min="5142" max="5142" width="3" style="3" customWidth="1"/>
    <col min="5143" max="5380" width="0" style="3" hidden="1"/>
    <col min="5381" max="5381" width="3.42578125" style="3" customWidth="1"/>
    <col min="5382" max="5383" width="3.7109375" style="3" customWidth="1"/>
    <col min="5384" max="5384" width="24" style="3" customWidth="1"/>
    <col min="5385" max="5385" width="22.85546875" style="3" customWidth="1"/>
    <col min="5386" max="5386" width="20.140625" style="3" customWidth="1"/>
    <col min="5387" max="5388" width="18.7109375" style="3" customWidth="1"/>
    <col min="5389" max="5389" width="7.7109375" style="3" customWidth="1"/>
    <col min="5390" max="5391" width="3.7109375" style="3" customWidth="1"/>
    <col min="5392" max="5396" width="18.7109375" style="3" customWidth="1"/>
    <col min="5397" max="5397" width="1.85546875" style="3" customWidth="1"/>
    <col min="5398" max="5398" width="3" style="3" customWidth="1"/>
    <col min="5399" max="5636" width="0" style="3" hidden="1"/>
    <col min="5637" max="5637" width="3.42578125" style="3" customWidth="1"/>
    <col min="5638" max="5639" width="3.7109375" style="3" customWidth="1"/>
    <col min="5640" max="5640" width="24" style="3" customWidth="1"/>
    <col min="5641" max="5641" width="22.85546875" style="3" customWidth="1"/>
    <col min="5642" max="5642" width="20.140625" style="3" customWidth="1"/>
    <col min="5643" max="5644" width="18.7109375" style="3" customWidth="1"/>
    <col min="5645" max="5645" width="7.7109375" style="3" customWidth="1"/>
    <col min="5646" max="5647" width="3.7109375" style="3" customWidth="1"/>
    <col min="5648" max="5652" width="18.7109375" style="3" customWidth="1"/>
    <col min="5653" max="5653" width="1.85546875" style="3" customWidth="1"/>
    <col min="5654" max="5654" width="3" style="3" customWidth="1"/>
    <col min="5655" max="5892" width="0" style="3" hidden="1"/>
    <col min="5893" max="5893" width="3.42578125" style="3" customWidth="1"/>
    <col min="5894" max="5895" width="3.7109375" style="3" customWidth="1"/>
    <col min="5896" max="5896" width="24" style="3" customWidth="1"/>
    <col min="5897" max="5897" width="22.85546875" style="3" customWidth="1"/>
    <col min="5898" max="5898" width="20.140625" style="3" customWidth="1"/>
    <col min="5899" max="5900" width="18.7109375" style="3" customWidth="1"/>
    <col min="5901" max="5901" width="7.7109375" style="3" customWidth="1"/>
    <col min="5902" max="5903" width="3.7109375" style="3" customWidth="1"/>
    <col min="5904" max="5908" width="18.7109375" style="3" customWidth="1"/>
    <col min="5909" max="5909" width="1.85546875" style="3" customWidth="1"/>
    <col min="5910" max="5910" width="3" style="3" customWidth="1"/>
    <col min="5911" max="6148" width="0" style="3" hidden="1"/>
    <col min="6149" max="6149" width="3.42578125" style="3" customWidth="1"/>
    <col min="6150" max="6151" width="3.7109375" style="3" customWidth="1"/>
    <col min="6152" max="6152" width="24" style="3" customWidth="1"/>
    <col min="6153" max="6153" width="22.85546875" style="3" customWidth="1"/>
    <col min="6154" max="6154" width="20.140625" style="3" customWidth="1"/>
    <col min="6155" max="6156" width="18.7109375" style="3" customWidth="1"/>
    <col min="6157" max="6157" width="7.7109375" style="3" customWidth="1"/>
    <col min="6158" max="6159" width="3.7109375" style="3" customWidth="1"/>
    <col min="6160" max="6164" width="18.7109375" style="3" customWidth="1"/>
    <col min="6165" max="6165" width="1.85546875" style="3" customWidth="1"/>
    <col min="6166" max="6166" width="3" style="3" customWidth="1"/>
    <col min="6167" max="6404" width="0" style="3" hidden="1"/>
    <col min="6405" max="6405" width="3.42578125" style="3" customWidth="1"/>
    <col min="6406" max="6407" width="3.7109375" style="3" customWidth="1"/>
    <col min="6408" max="6408" width="24" style="3" customWidth="1"/>
    <col min="6409" max="6409" width="22.85546875" style="3" customWidth="1"/>
    <col min="6410" max="6410" width="20.140625" style="3" customWidth="1"/>
    <col min="6411" max="6412" width="18.7109375" style="3" customWidth="1"/>
    <col min="6413" max="6413" width="7.7109375" style="3" customWidth="1"/>
    <col min="6414" max="6415" width="3.7109375" style="3" customWidth="1"/>
    <col min="6416" max="6420" width="18.7109375" style="3" customWidth="1"/>
    <col min="6421" max="6421" width="1.85546875" style="3" customWidth="1"/>
    <col min="6422" max="6422" width="3" style="3" customWidth="1"/>
    <col min="6423" max="6660" width="0" style="3" hidden="1"/>
    <col min="6661" max="6661" width="3.42578125" style="3" customWidth="1"/>
    <col min="6662" max="6663" width="3.7109375" style="3" customWidth="1"/>
    <col min="6664" max="6664" width="24" style="3" customWidth="1"/>
    <col min="6665" max="6665" width="22.85546875" style="3" customWidth="1"/>
    <col min="6666" max="6666" width="20.140625" style="3" customWidth="1"/>
    <col min="6667" max="6668" width="18.7109375" style="3" customWidth="1"/>
    <col min="6669" max="6669" width="7.7109375" style="3" customWidth="1"/>
    <col min="6670" max="6671" width="3.7109375" style="3" customWidth="1"/>
    <col min="6672" max="6676" width="18.7109375" style="3" customWidth="1"/>
    <col min="6677" max="6677" width="1.85546875" style="3" customWidth="1"/>
    <col min="6678" max="6678" width="3" style="3" customWidth="1"/>
    <col min="6679" max="6916" width="0" style="3" hidden="1"/>
    <col min="6917" max="6917" width="3.42578125" style="3" customWidth="1"/>
    <col min="6918" max="6919" width="3.7109375" style="3" customWidth="1"/>
    <col min="6920" max="6920" width="24" style="3" customWidth="1"/>
    <col min="6921" max="6921" width="22.85546875" style="3" customWidth="1"/>
    <col min="6922" max="6922" width="20.140625" style="3" customWidth="1"/>
    <col min="6923" max="6924" width="18.7109375" style="3" customWidth="1"/>
    <col min="6925" max="6925" width="7.7109375" style="3" customWidth="1"/>
    <col min="6926" max="6927" width="3.7109375" style="3" customWidth="1"/>
    <col min="6928" max="6932" width="18.7109375" style="3" customWidth="1"/>
    <col min="6933" max="6933" width="1.85546875" style="3" customWidth="1"/>
    <col min="6934" max="6934" width="3" style="3" customWidth="1"/>
    <col min="6935" max="7172" width="0" style="3" hidden="1"/>
    <col min="7173" max="7173" width="3.42578125" style="3" customWidth="1"/>
    <col min="7174" max="7175" width="3.7109375" style="3" customWidth="1"/>
    <col min="7176" max="7176" width="24" style="3" customWidth="1"/>
    <col min="7177" max="7177" width="22.85546875" style="3" customWidth="1"/>
    <col min="7178" max="7178" width="20.140625" style="3" customWidth="1"/>
    <col min="7179" max="7180" width="18.7109375" style="3" customWidth="1"/>
    <col min="7181" max="7181" width="7.7109375" style="3" customWidth="1"/>
    <col min="7182" max="7183" width="3.7109375" style="3" customWidth="1"/>
    <col min="7184" max="7188" width="18.7109375" style="3" customWidth="1"/>
    <col min="7189" max="7189" width="1.85546875" style="3" customWidth="1"/>
    <col min="7190" max="7190" width="3" style="3" customWidth="1"/>
    <col min="7191" max="7428" width="0" style="3" hidden="1"/>
    <col min="7429" max="7429" width="3.42578125" style="3" customWidth="1"/>
    <col min="7430" max="7431" width="3.7109375" style="3" customWidth="1"/>
    <col min="7432" max="7432" width="24" style="3" customWidth="1"/>
    <col min="7433" max="7433" width="22.85546875" style="3" customWidth="1"/>
    <col min="7434" max="7434" width="20.140625" style="3" customWidth="1"/>
    <col min="7435" max="7436" width="18.7109375" style="3" customWidth="1"/>
    <col min="7437" max="7437" width="7.7109375" style="3" customWidth="1"/>
    <col min="7438" max="7439" width="3.7109375" style="3" customWidth="1"/>
    <col min="7440" max="7444" width="18.7109375" style="3" customWidth="1"/>
    <col min="7445" max="7445" width="1.85546875" style="3" customWidth="1"/>
    <col min="7446" max="7446" width="3" style="3" customWidth="1"/>
    <col min="7447" max="7684" width="0" style="3" hidden="1"/>
    <col min="7685" max="7685" width="3.42578125" style="3" customWidth="1"/>
    <col min="7686" max="7687" width="3.7109375" style="3" customWidth="1"/>
    <col min="7688" max="7688" width="24" style="3" customWidth="1"/>
    <col min="7689" max="7689" width="22.85546875" style="3" customWidth="1"/>
    <col min="7690" max="7690" width="20.140625" style="3" customWidth="1"/>
    <col min="7691" max="7692" width="18.7109375" style="3" customWidth="1"/>
    <col min="7693" max="7693" width="7.7109375" style="3" customWidth="1"/>
    <col min="7694" max="7695" width="3.7109375" style="3" customWidth="1"/>
    <col min="7696" max="7700" width="18.7109375" style="3" customWidth="1"/>
    <col min="7701" max="7701" width="1.85546875" style="3" customWidth="1"/>
    <col min="7702" max="7702" width="3" style="3" customWidth="1"/>
    <col min="7703" max="7940" width="0" style="3" hidden="1"/>
    <col min="7941" max="7941" width="3.42578125" style="3" customWidth="1"/>
    <col min="7942" max="7943" width="3.7109375" style="3" customWidth="1"/>
    <col min="7944" max="7944" width="24" style="3" customWidth="1"/>
    <col min="7945" max="7945" width="22.85546875" style="3" customWidth="1"/>
    <col min="7946" max="7946" width="20.140625" style="3" customWidth="1"/>
    <col min="7947" max="7948" width="18.7109375" style="3" customWidth="1"/>
    <col min="7949" max="7949" width="7.7109375" style="3" customWidth="1"/>
    <col min="7950" max="7951" width="3.7109375" style="3" customWidth="1"/>
    <col min="7952" max="7956" width="18.7109375" style="3" customWidth="1"/>
    <col min="7957" max="7957" width="1.85546875" style="3" customWidth="1"/>
    <col min="7958" max="7958" width="3" style="3" customWidth="1"/>
    <col min="7959" max="8196" width="0" style="3" hidden="1"/>
    <col min="8197" max="8197" width="3.42578125" style="3" customWidth="1"/>
    <col min="8198" max="8199" width="3.7109375" style="3" customWidth="1"/>
    <col min="8200" max="8200" width="24" style="3" customWidth="1"/>
    <col min="8201" max="8201" width="22.85546875" style="3" customWidth="1"/>
    <col min="8202" max="8202" width="20.140625" style="3" customWidth="1"/>
    <col min="8203" max="8204" width="18.7109375" style="3" customWidth="1"/>
    <col min="8205" max="8205" width="7.7109375" style="3" customWidth="1"/>
    <col min="8206" max="8207" width="3.7109375" style="3" customWidth="1"/>
    <col min="8208" max="8212" width="18.7109375" style="3" customWidth="1"/>
    <col min="8213" max="8213" width="1.85546875" style="3" customWidth="1"/>
    <col min="8214" max="8214" width="3" style="3" customWidth="1"/>
    <col min="8215" max="8452" width="0" style="3" hidden="1"/>
    <col min="8453" max="8453" width="3.42578125" style="3" customWidth="1"/>
    <col min="8454" max="8455" width="3.7109375" style="3" customWidth="1"/>
    <col min="8456" max="8456" width="24" style="3" customWidth="1"/>
    <col min="8457" max="8457" width="22.85546875" style="3" customWidth="1"/>
    <col min="8458" max="8458" width="20.140625" style="3" customWidth="1"/>
    <col min="8459" max="8460" width="18.7109375" style="3" customWidth="1"/>
    <col min="8461" max="8461" width="7.7109375" style="3" customWidth="1"/>
    <col min="8462" max="8463" width="3.7109375" style="3" customWidth="1"/>
    <col min="8464" max="8468" width="18.7109375" style="3" customWidth="1"/>
    <col min="8469" max="8469" width="1.85546875" style="3" customWidth="1"/>
    <col min="8470" max="8470" width="3" style="3" customWidth="1"/>
    <col min="8471" max="8708" width="0" style="3" hidden="1"/>
    <col min="8709" max="8709" width="3.42578125" style="3" customWidth="1"/>
    <col min="8710" max="8711" width="3.7109375" style="3" customWidth="1"/>
    <col min="8712" max="8712" width="24" style="3" customWidth="1"/>
    <col min="8713" max="8713" width="22.85546875" style="3" customWidth="1"/>
    <col min="8714" max="8714" width="20.140625" style="3" customWidth="1"/>
    <col min="8715" max="8716" width="18.7109375" style="3" customWidth="1"/>
    <col min="8717" max="8717" width="7.7109375" style="3" customWidth="1"/>
    <col min="8718" max="8719" width="3.7109375" style="3" customWidth="1"/>
    <col min="8720" max="8724" width="18.7109375" style="3" customWidth="1"/>
    <col min="8725" max="8725" width="1.85546875" style="3" customWidth="1"/>
    <col min="8726" max="8726" width="3" style="3" customWidth="1"/>
    <col min="8727" max="8964" width="0" style="3" hidden="1"/>
    <col min="8965" max="8965" width="3.42578125" style="3" customWidth="1"/>
    <col min="8966" max="8967" width="3.7109375" style="3" customWidth="1"/>
    <col min="8968" max="8968" width="24" style="3" customWidth="1"/>
    <col min="8969" max="8969" width="22.85546875" style="3" customWidth="1"/>
    <col min="8970" max="8970" width="20.140625" style="3" customWidth="1"/>
    <col min="8971" max="8972" width="18.7109375" style="3" customWidth="1"/>
    <col min="8973" max="8973" width="7.7109375" style="3" customWidth="1"/>
    <col min="8974" max="8975" width="3.7109375" style="3" customWidth="1"/>
    <col min="8976" max="8980" width="18.7109375" style="3" customWidth="1"/>
    <col min="8981" max="8981" width="1.85546875" style="3" customWidth="1"/>
    <col min="8982" max="8982" width="3" style="3" customWidth="1"/>
    <col min="8983" max="9220" width="0" style="3" hidden="1"/>
    <col min="9221" max="9221" width="3.42578125" style="3" customWidth="1"/>
    <col min="9222" max="9223" width="3.7109375" style="3" customWidth="1"/>
    <col min="9224" max="9224" width="24" style="3" customWidth="1"/>
    <col min="9225" max="9225" width="22.85546875" style="3" customWidth="1"/>
    <col min="9226" max="9226" width="20.140625" style="3" customWidth="1"/>
    <col min="9227" max="9228" width="18.7109375" style="3" customWidth="1"/>
    <col min="9229" max="9229" width="7.7109375" style="3" customWidth="1"/>
    <col min="9230" max="9231" width="3.7109375" style="3" customWidth="1"/>
    <col min="9232" max="9236" width="18.7109375" style="3" customWidth="1"/>
    <col min="9237" max="9237" width="1.85546875" style="3" customWidth="1"/>
    <col min="9238" max="9238" width="3" style="3" customWidth="1"/>
    <col min="9239" max="9476" width="0" style="3" hidden="1"/>
    <col min="9477" max="9477" width="3.42578125" style="3" customWidth="1"/>
    <col min="9478" max="9479" width="3.7109375" style="3" customWidth="1"/>
    <col min="9480" max="9480" width="24" style="3" customWidth="1"/>
    <col min="9481" max="9481" width="22.85546875" style="3" customWidth="1"/>
    <col min="9482" max="9482" width="20.140625" style="3" customWidth="1"/>
    <col min="9483" max="9484" width="18.7109375" style="3" customWidth="1"/>
    <col min="9485" max="9485" width="7.7109375" style="3" customWidth="1"/>
    <col min="9486" max="9487" width="3.7109375" style="3" customWidth="1"/>
    <col min="9488" max="9492" width="18.7109375" style="3" customWidth="1"/>
    <col min="9493" max="9493" width="1.85546875" style="3" customWidth="1"/>
    <col min="9494" max="9494" width="3" style="3" customWidth="1"/>
    <col min="9495" max="9732" width="0" style="3" hidden="1"/>
    <col min="9733" max="9733" width="3.42578125" style="3" customWidth="1"/>
    <col min="9734" max="9735" width="3.7109375" style="3" customWidth="1"/>
    <col min="9736" max="9736" width="24" style="3" customWidth="1"/>
    <col min="9737" max="9737" width="22.85546875" style="3" customWidth="1"/>
    <col min="9738" max="9738" width="20.140625" style="3" customWidth="1"/>
    <col min="9739" max="9740" width="18.7109375" style="3" customWidth="1"/>
    <col min="9741" max="9741" width="7.7109375" style="3" customWidth="1"/>
    <col min="9742" max="9743" width="3.7109375" style="3" customWidth="1"/>
    <col min="9744" max="9748" width="18.7109375" style="3" customWidth="1"/>
    <col min="9749" max="9749" width="1.85546875" style="3" customWidth="1"/>
    <col min="9750" max="9750" width="3" style="3" customWidth="1"/>
    <col min="9751" max="9988" width="0" style="3" hidden="1"/>
    <col min="9989" max="9989" width="3.42578125" style="3" customWidth="1"/>
    <col min="9990" max="9991" width="3.7109375" style="3" customWidth="1"/>
    <col min="9992" max="9992" width="24" style="3" customWidth="1"/>
    <col min="9993" max="9993" width="22.85546875" style="3" customWidth="1"/>
    <col min="9994" max="9994" width="20.140625" style="3" customWidth="1"/>
    <col min="9995" max="9996" width="18.7109375" style="3" customWidth="1"/>
    <col min="9997" max="9997" width="7.7109375" style="3" customWidth="1"/>
    <col min="9998" max="9999" width="3.7109375" style="3" customWidth="1"/>
    <col min="10000" max="10004" width="18.7109375" style="3" customWidth="1"/>
    <col min="10005" max="10005" width="1.85546875" style="3" customWidth="1"/>
    <col min="10006" max="10006" width="3" style="3" customWidth="1"/>
    <col min="10007" max="10244" width="0" style="3" hidden="1"/>
    <col min="10245" max="10245" width="3.42578125" style="3" customWidth="1"/>
    <col min="10246" max="10247" width="3.7109375" style="3" customWidth="1"/>
    <col min="10248" max="10248" width="24" style="3" customWidth="1"/>
    <col min="10249" max="10249" width="22.85546875" style="3" customWidth="1"/>
    <col min="10250" max="10250" width="20.140625" style="3" customWidth="1"/>
    <col min="10251" max="10252" width="18.7109375" style="3" customWidth="1"/>
    <col min="10253" max="10253" width="7.7109375" style="3" customWidth="1"/>
    <col min="10254" max="10255" width="3.7109375" style="3" customWidth="1"/>
    <col min="10256" max="10260" width="18.7109375" style="3" customWidth="1"/>
    <col min="10261" max="10261" width="1.85546875" style="3" customWidth="1"/>
    <col min="10262" max="10262" width="3" style="3" customWidth="1"/>
    <col min="10263" max="10500" width="0" style="3" hidden="1"/>
    <col min="10501" max="10501" width="3.42578125" style="3" customWidth="1"/>
    <col min="10502" max="10503" width="3.7109375" style="3" customWidth="1"/>
    <col min="10504" max="10504" width="24" style="3" customWidth="1"/>
    <col min="10505" max="10505" width="22.85546875" style="3" customWidth="1"/>
    <col min="10506" max="10506" width="20.140625" style="3" customWidth="1"/>
    <col min="10507" max="10508" width="18.7109375" style="3" customWidth="1"/>
    <col min="10509" max="10509" width="7.7109375" style="3" customWidth="1"/>
    <col min="10510" max="10511" width="3.7109375" style="3" customWidth="1"/>
    <col min="10512" max="10516" width="18.7109375" style="3" customWidth="1"/>
    <col min="10517" max="10517" width="1.85546875" style="3" customWidth="1"/>
    <col min="10518" max="10518" width="3" style="3" customWidth="1"/>
    <col min="10519" max="10756" width="0" style="3" hidden="1"/>
    <col min="10757" max="10757" width="3.42578125" style="3" customWidth="1"/>
    <col min="10758" max="10759" width="3.7109375" style="3" customWidth="1"/>
    <col min="10760" max="10760" width="24" style="3" customWidth="1"/>
    <col min="10761" max="10761" width="22.85546875" style="3" customWidth="1"/>
    <col min="10762" max="10762" width="20.140625" style="3" customWidth="1"/>
    <col min="10763" max="10764" width="18.7109375" style="3" customWidth="1"/>
    <col min="10765" max="10765" width="7.7109375" style="3" customWidth="1"/>
    <col min="10766" max="10767" width="3.7109375" style="3" customWidth="1"/>
    <col min="10768" max="10772" width="18.7109375" style="3" customWidth="1"/>
    <col min="10773" max="10773" width="1.85546875" style="3" customWidth="1"/>
    <col min="10774" max="10774" width="3" style="3" customWidth="1"/>
    <col min="10775" max="11012" width="0" style="3" hidden="1"/>
    <col min="11013" max="11013" width="3.42578125" style="3" customWidth="1"/>
    <col min="11014" max="11015" width="3.7109375" style="3" customWidth="1"/>
    <col min="11016" max="11016" width="24" style="3" customWidth="1"/>
    <col min="11017" max="11017" width="22.85546875" style="3" customWidth="1"/>
    <col min="11018" max="11018" width="20.140625" style="3" customWidth="1"/>
    <col min="11019" max="11020" width="18.7109375" style="3" customWidth="1"/>
    <col min="11021" max="11021" width="7.7109375" style="3" customWidth="1"/>
    <col min="11022" max="11023" width="3.7109375" style="3" customWidth="1"/>
    <col min="11024" max="11028" width="18.7109375" style="3" customWidth="1"/>
    <col min="11029" max="11029" width="1.85546875" style="3" customWidth="1"/>
    <col min="11030" max="11030" width="3" style="3" customWidth="1"/>
    <col min="11031" max="11268" width="0" style="3" hidden="1"/>
    <col min="11269" max="11269" width="3.42578125" style="3" customWidth="1"/>
    <col min="11270" max="11271" width="3.7109375" style="3" customWidth="1"/>
    <col min="11272" max="11272" width="24" style="3" customWidth="1"/>
    <col min="11273" max="11273" width="22.85546875" style="3" customWidth="1"/>
    <col min="11274" max="11274" width="20.140625" style="3" customWidth="1"/>
    <col min="11275" max="11276" width="18.7109375" style="3" customWidth="1"/>
    <col min="11277" max="11277" width="7.7109375" style="3" customWidth="1"/>
    <col min="11278" max="11279" width="3.7109375" style="3" customWidth="1"/>
    <col min="11280" max="11284" width="18.7109375" style="3" customWidth="1"/>
    <col min="11285" max="11285" width="1.85546875" style="3" customWidth="1"/>
    <col min="11286" max="11286" width="3" style="3" customWidth="1"/>
    <col min="11287" max="11524" width="0" style="3" hidden="1"/>
    <col min="11525" max="11525" width="3.42578125" style="3" customWidth="1"/>
    <col min="11526" max="11527" width="3.7109375" style="3" customWidth="1"/>
    <col min="11528" max="11528" width="24" style="3" customWidth="1"/>
    <col min="11529" max="11529" width="22.85546875" style="3" customWidth="1"/>
    <col min="11530" max="11530" width="20.140625" style="3" customWidth="1"/>
    <col min="11531" max="11532" width="18.7109375" style="3" customWidth="1"/>
    <col min="11533" max="11533" width="7.7109375" style="3" customWidth="1"/>
    <col min="11534" max="11535" width="3.7109375" style="3" customWidth="1"/>
    <col min="11536" max="11540" width="18.7109375" style="3" customWidth="1"/>
    <col min="11541" max="11541" width="1.85546875" style="3" customWidth="1"/>
    <col min="11542" max="11542" width="3" style="3" customWidth="1"/>
    <col min="11543" max="11780" width="0" style="3" hidden="1"/>
    <col min="11781" max="11781" width="3.42578125" style="3" customWidth="1"/>
    <col min="11782" max="11783" width="3.7109375" style="3" customWidth="1"/>
    <col min="11784" max="11784" width="24" style="3" customWidth="1"/>
    <col min="11785" max="11785" width="22.85546875" style="3" customWidth="1"/>
    <col min="11786" max="11786" width="20.140625" style="3" customWidth="1"/>
    <col min="11787" max="11788" width="18.7109375" style="3" customWidth="1"/>
    <col min="11789" max="11789" width="7.7109375" style="3" customWidth="1"/>
    <col min="11790" max="11791" width="3.7109375" style="3" customWidth="1"/>
    <col min="11792" max="11796" width="18.7109375" style="3" customWidth="1"/>
    <col min="11797" max="11797" width="1.85546875" style="3" customWidth="1"/>
    <col min="11798" max="11798" width="3" style="3" customWidth="1"/>
    <col min="11799" max="12036" width="0" style="3" hidden="1"/>
    <col min="12037" max="12037" width="3.42578125" style="3" customWidth="1"/>
    <col min="12038" max="12039" width="3.7109375" style="3" customWidth="1"/>
    <col min="12040" max="12040" width="24" style="3" customWidth="1"/>
    <col min="12041" max="12041" width="22.85546875" style="3" customWidth="1"/>
    <col min="12042" max="12042" width="20.140625" style="3" customWidth="1"/>
    <col min="12043" max="12044" width="18.7109375" style="3" customWidth="1"/>
    <col min="12045" max="12045" width="7.7109375" style="3" customWidth="1"/>
    <col min="12046" max="12047" width="3.7109375" style="3" customWidth="1"/>
    <col min="12048" max="12052" width="18.7109375" style="3" customWidth="1"/>
    <col min="12053" max="12053" width="1.85546875" style="3" customWidth="1"/>
    <col min="12054" max="12054" width="3" style="3" customWidth="1"/>
    <col min="12055" max="12292" width="0" style="3" hidden="1"/>
    <col min="12293" max="12293" width="3.42578125" style="3" customWidth="1"/>
    <col min="12294" max="12295" width="3.7109375" style="3" customWidth="1"/>
    <col min="12296" max="12296" width="24" style="3" customWidth="1"/>
    <col min="12297" max="12297" width="22.85546875" style="3" customWidth="1"/>
    <col min="12298" max="12298" width="20.140625" style="3" customWidth="1"/>
    <col min="12299" max="12300" width="18.7109375" style="3" customWidth="1"/>
    <col min="12301" max="12301" width="7.7109375" style="3" customWidth="1"/>
    <col min="12302" max="12303" width="3.7109375" style="3" customWidth="1"/>
    <col min="12304" max="12308" width="18.7109375" style="3" customWidth="1"/>
    <col min="12309" max="12309" width="1.85546875" style="3" customWidth="1"/>
    <col min="12310" max="12310" width="3" style="3" customWidth="1"/>
    <col min="12311" max="12548" width="0" style="3" hidden="1"/>
    <col min="12549" max="12549" width="3.42578125" style="3" customWidth="1"/>
    <col min="12550" max="12551" width="3.7109375" style="3" customWidth="1"/>
    <col min="12552" max="12552" width="24" style="3" customWidth="1"/>
    <col min="12553" max="12553" width="22.85546875" style="3" customWidth="1"/>
    <col min="12554" max="12554" width="20.140625" style="3" customWidth="1"/>
    <col min="12555" max="12556" width="18.7109375" style="3" customWidth="1"/>
    <col min="12557" max="12557" width="7.7109375" style="3" customWidth="1"/>
    <col min="12558" max="12559" width="3.7109375" style="3" customWidth="1"/>
    <col min="12560" max="12564" width="18.7109375" style="3" customWidth="1"/>
    <col min="12565" max="12565" width="1.85546875" style="3" customWidth="1"/>
    <col min="12566" max="12566" width="3" style="3" customWidth="1"/>
    <col min="12567" max="12804" width="0" style="3" hidden="1"/>
    <col min="12805" max="12805" width="3.42578125" style="3" customWidth="1"/>
    <col min="12806" max="12807" width="3.7109375" style="3" customWidth="1"/>
    <col min="12808" max="12808" width="24" style="3" customWidth="1"/>
    <col min="12809" max="12809" width="22.85546875" style="3" customWidth="1"/>
    <col min="12810" max="12810" width="20.140625" style="3" customWidth="1"/>
    <col min="12811" max="12812" width="18.7109375" style="3" customWidth="1"/>
    <col min="12813" max="12813" width="7.7109375" style="3" customWidth="1"/>
    <col min="12814" max="12815" width="3.7109375" style="3" customWidth="1"/>
    <col min="12816" max="12820" width="18.7109375" style="3" customWidth="1"/>
    <col min="12821" max="12821" width="1.85546875" style="3" customWidth="1"/>
    <col min="12822" max="12822" width="3" style="3" customWidth="1"/>
    <col min="12823" max="13060" width="0" style="3" hidden="1"/>
    <col min="13061" max="13061" width="3.42578125" style="3" customWidth="1"/>
    <col min="13062" max="13063" width="3.7109375" style="3" customWidth="1"/>
    <col min="13064" max="13064" width="24" style="3" customWidth="1"/>
    <col min="13065" max="13065" width="22.85546875" style="3" customWidth="1"/>
    <col min="13066" max="13066" width="20.140625" style="3" customWidth="1"/>
    <col min="13067" max="13068" width="18.7109375" style="3" customWidth="1"/>
    <col min="13069" max="13069" width="7.7109375" style="3" customWidth="1"/>
    <col min="13070" max="13071" width="3.7109375" style="3" customWidth="1"/>
    <col min="13072" max="13076" width="18.7109375" style="3" customWidth="1"/>
    <col min="13077" max="13077" width="1.85546875" style="3" customWidth="1"/>
    <col min="13078" max="13078" width="3" style="3" customWidth="1"/>
    <col min="13079" max="13316" width="0" style="3" hidden="1"/>
    <col min="13317" max="13317" width="3.42578125" style="3" customWidth="1"/>
    <col min="13318" max="13319" width="3.7109375" style="3" customWidth="1"/>
    <col min="13320" max="13320" width="24" style="3" customWidth="1"/>
    <col min="13321" max="13321" width="22.85546875" style="3" customWidth="1"/>
    <col min="13322" max="13322" width="20.140625" style="3" customWidth="1"/>
    <col min="13323" max="13324" width="18.7109375" style="3" customWidth="1"/>
    <col min="13325" max="13325" width="7.7109375" style="3" customWidth="1"/>
    <col min="13326" max="13327" width="3.7109375" style="3" customWidth="1"/>
    <col min="13328" max="13332" width="18.7109375" style="3" customWidth="1"/>
    <col min="13333" max="13333" width="1.85546875" style="3" customWidth="1"/>
    <col min="13334" max="13334" width="3" style="3" customWidth="1"/>
    <col min="13335" max="13572" width="0" style="3" hidden="1"/>
    <col min="13573" max="13573" width="3.42578125" style="3" customWidth="1"/>
    <col min="13574" max="13575" width="3.7109375" style="3" customWidth="1"/>
    <col min="13576" max="13576" width="24" style="3" customWidth="1"/>
    <col min="13577" max="13577" width="22.85546875" style="3" customWidth="1"/>
    <col min="13578" max="13578" width="20.140625" style="3" customWidth="1"/>
    <col min="13579" max="13580" width="18.7109375" style="3" customWidth="1"/>
    <col min="13581" max="13581" width="7.7109375" style="3" customWidth="1"/>
    <col min="13582" max="13583" width="3.7109375" style="3" customWidth="1"/>
    <col min="13584" max="13588" width="18.7109375" style="3" customWidth="1"/>
    <col min="13589" max="13589" width="1.85546875" style="3" customWidth="1"/>
    <col min="13590" max="13590" width="3" style="3" customWidth="1"/>
    <col min="13591" max="13828" width="0" style="3" hidden="1"/>
    <col min="13829" max="13829" width="3.42578125" style="3" customWidth="1"/>
    <col min="13830" max="13831" width="3.7109375" style="3" customWidth="1"/>
    <col min="13832" max="13832" width="24" style="3" customWidth="1"/>
    <col min="13833" max="13833" width="22.85546875" style="3" customWidth="1"/>
    <col min="13834" max="13834" width="20.140625" style="3" customWidth="1"/>
    <col min="13835" max="13836" width="18.7109375" style="3" customWidth="1"/>
    <col min="13837" max="13837" width="7.7109375" style="3" customWidth="1"/>
    <col min="13838" max="13839" width="3.7109375" style="3" customWidth="1"/>
    <col min="13840" max="13844" width="18.7109375" style="3" customWidth="1"/>
    <col min="13845" max="13845" width="1.85546875" style="3" customWidth="1"/>
    <col min="13846" max="13846" width="3" style="3" customWidth="1"/>
    <col min="13847" max="14084" width="0" style="3" hidden="1"/>
    <col min="14085" max="14085" width="3.42578125" style="3" customWidth="1"/>
    <col min="14086" max="14087" width="3.7109375" style="3" customWidth="1"/>
    <col min="14088" max="14088" width="24" style="3" customWidth="1"/>
    <col min="14089" max="14089" width="22.85546875" style="3" customWidth="1"/>
    <col min="14090" max="14090" width="20.140625" style="3" customWidth="1"/>
    <col min="14091" max="14092" width="18.7109375" style="3" customWidth="1"/>
    <col min="14093" max="14093" width="7.7109375" style="3" customWidth="1"/>
    <col min="14094" max="14095" width="3.7109375" style="3" customWidth="1"/>
    <col min="14096" max="14100" width="18.7109375" style="3" customWidth="1"/>
    <col min="14101" max="14101" width="1.85546875" style="3" customWidth="1"/>
    <col min="14102" max="14102" width="3" style="3" customWidth="1"/>
    <col min="14103" max="14340" width="0" style="3" hidden="1"/>
    <col min="14341" max="14341" width="3.42578125" style="3" customWidth="1"/>
    <col min="14342" max="14343" width="3.7109375" style="3" customWidth="1"/>
    <col min="14344" max="14344" width="24" style="3" customWidth="1"/>
    <col min="14345" max="14345" width="22.85546875" style="3" customWidth="1"/>
    <col min="14346" max="14346" width="20.140625" style="3" customWidth="1"/>
    <col min="14347" max="14348" width="18.7109375" style="3" customWidth="1"/>
    <col min="14349" max="14349" width="7.7109375" style="3" customWidth="1"/>
    <col min="14350" max="14351" width="3.7109375" style="3" customWidth="1"/>
    <col min="14352" max="14356" width="18.7109375" style="3" customWidth="1"/>
    <col min="14357" max="14357" width="1.85546875" style="3" customWidth="1"/>
    <col min="14358" max="14358" width="3" style="3" customWidth="1"/>
    <col min="14359" max="14596" width="0" style="3" hidden="1"/>
    <col min="14597" max="14597" width="3.42578125" style="3" customWidth="1"/>
    <col min="14598" max="14599" width="3.7109375" style="3" customWidth="1"/>
    <col min="14600" max="14600" width="24" style="3" customWidth="1"/>
    <col min="14601" max="14601" width="22.85546875" style="3" customWidth="1"/>
    <col min="14602" max="14602" width="20.140625" style="3" customWidth="1"/>
    <col min="14603" max="14604" width="18.7109375" style="3" customWidth="1"/>
    <col min="14605" max="14605" width="7.7109375" style="3" customWidth="1"/>
    <col min="14606" max="14607" width="3.7109375" style="3" customWidth="1"/>
    <col min="14608" max="14612" width="18.7109375" style="3" customWidth="1"/>
    <col min="14613" max="14613" width="1.85546875" style="3" customWidth="1"/>
    <col min="14614" max="14614" width="3" style="3" customWidth="1"/>
    <col min="14615" max="14852" width="0" style="3" hidden="1"/>
    <col min="14853" max="14853" width="3.42578125" style="3" customWidth="1"/>
    <col min="14854" max="14855" width="3.7109375" style="3" customWidth="1"/>
    <col min="14856" max="14856" width="24" style="3" customWidth="1"/>
    <col min="14857" max="14857" width="22.85546875" style="3" customWidth="1"/>
    <col min="14858" max="14858" width="20.140625" style="3" customWidth="1"/>
    <col min="14859" max="14860" width="18.7109375" style="3" customWidth="1"/>
    <col min="14861" max="14861" width="7.7109375" style="3" customWidth="1"/>
    <col min="14862" max="14863" width="3.7109375" style="3" customWidth="1"/>
    <col min="14864" max="14868" width="18.7109375" style="3" customWidth="1"/>
    <col min="14869" max="14869" width="1.85546875" style="3" customWidth="1"/>
    <col min="14870" max="14870" width="3" style="3" customWidth="1"/>
    <col min="14871" max="15108" width="0" style="3" hidden="1"/>
    <col min="15109" max="15109" width="3.42578125" style="3" customWidth="1"/>
    <col min="15110" max="15111" width="3.7109375" style="3" customWidth="1"/>
    <col min="15112" max="15112" width="24" style="3" customWidth="1"/>
    <col min="15113" max="15113" width="22.85546875" style="3" customWidth="1"/>
    <col min="15114" max="15114" width="20.140625" style="3" customWidth="1"/>
    <col min="15115" max="15116" width="18.7109375" style="3" customWidth="1"/>
    <col min="15117" max="15117" width="7.7109375" style="3" customWidth="1"/>
    <col min="15118" max="15119" width="3.7109375" style="3" customWidth="1"/>
    <col min="15120" max="15124" width="18.7109375" style="3" customWidth="1"/>
    <col min="15125" max="15125" width="1.85546875" style="3" customWidth="1"/>
    <col min="15126" max="15126" width="3" style="3" customWidth="1"/>
    <col min="15127" max="15364" width="0" style="3" hidden="1"/>
    <col min="15365" max="15365" width="3.42578125" style="3" customWidth="1"/>
    <col min="15366" max="15367" width="3.7109375" style="3" customWidth="1"/>
    <col min="15368" max="15368" width="24" style="3" customWidth="1"/>
    <col min="15369" max="15369" width="22.85546875" style="3" customWidth="1"/>
    <col min="15370" max="15370" width="20.140625" style="3" customWidth="1"/>
    <col min="15371" max="15372" width="18.7109375" style="3" customWidth="1"/>
    <col min="15373" max="15373" width="7.7109375" style="3" customWidth="1"/>
    <col min="15374" max="15375" width="3.7109375" style="3" customWidth="1"/>
    <col min="15376" max="15380" width="18.7109375" style="3" customWidth="1"/>
    <col min="15381" max="15381" width="1.85546875" style="3" customWidth="1"/>
    <col min="15382" max="15382" width="3" style="3" customWidth="1"/>
    <col min="15383" max="15620" width="0" style="3" hidden="1"/>
    <col min="15621" max="15621" width="3.42578125" style="3" customWidth="1"/>
    <col min="15622" max="15623" width="3.7109375" style="3" customWidth="1"/>
    <col min="15624" max="15624" width="24" style="3" customWidth="1"/>
    <col min="15625" max="15625" width="22.85546875" style="3" customWidth="1"/>
    <col min="15626" max="15626" width="20.140625" style="3" customWidth="1"/>
    <col min="15627" max="15628" width="18.7109375" style="3" customWidth="1"/>
    <col min="15629" max="15629" width="7.7109375" style="3" customWidth="1"/>
    <col min="15630" max="15631" width="3.7109375" style="3" customWidth="1"/>
    <col min="15632" max="15636" width="18.7109375" style="3" customWidth="1"/>
    <col min="15637" max="15637" width="1.85546875" style="3" customWidth="1"/>
    <col min="15638" max="15638" width="3" style="3" customWidth="1"/>
    <col min="15639" max="15876" width="0" style="3" hidden="1"/>
    <col min="15877" max="15877" width="3.42578125" style="3" customWidth="1"/>
    <col min="15878" max="15879" width="3.7109375" style="3" customWidth="1"/>
    <col min="15880" max="15880" width="24" style="3" customWidth="1"/>
    <col min="15881" max="15881" width="22.85546875" style="3" customWidth="1"/>
    <col min="15882" max="15882" width="20.140625" style="3" customWidth="1"/>
    <col min="15883" max="15884" width="18.7109375" style="3" customWidth="1"/>
    <col min="15885" max="15885" width="7.7109375" style="3" customWidth="1"/>
    <col min="15886" max="15887" width="3.7109375" style="3" customWidth="1"/>
    <col min="15888" max="15892" width="18.7109375" style="3" customWidth="1"/>
    <col min="15893" max="15893" width="1.85546875" style="3" customWidth="1"/>
    <col min="15894" max="15894" width="3" style="3" customWidth="1"/>
    <col min="15895" max="16132" width="0" style="3" hidden="1"/>
    <col min="16133" max="16133" width="3.42578125" style="3" customWidth="1"/>
    <col min="16134" max="16135" width="3.7109375" style="3" customWidth="1"/>
    <col min="16136" max="16136" width="24" style="3" customWidth="1"/>
    <col min="16137" max="16137" width="22.85546875" style="3" customWidth="1"/>
    <col min="16138" max="16138" width="20.140625" style="3" customWidth="1"/>
    <col min="16139" max="16140" width="18.7109375" style="3" customWidth="1"/>
    <col min="16141" max="16141" width="7.7109375" style="3" customWidth="1"/>
    <col min="16142" max="16143" width="3.7109375" style="3" customWidth="1"/>
    <col min="16144" max="16148" width="18.7109375" style="3" customWidth="1"/>
    <col min="16149" max="16149" width="1.85546875" style="3" customWidth="1"/>
    <col min="16150" max="16150" width="3" style="3" customWidth="1"/>
    <col min="16151" max="16384" width="0" style="3" hidden="1"/>
  </cols>
  <sheetData>
    <row r="1" spans="1:21" x14ac:dyDescent="0.2"/>
    <row r="2" spans="1:21" s="4" customFormat="1" x14ac:dyDescent="0.2">
      <c r="B2" s="5"/>
      <c r="C2" s="5"/>
      <c r="D2" s="5"/>
      <c r="E2" s="6" t="s">
        <v>0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5"/>
      <c r="T2" s="5"/>
      <c r="U2" s="5"/>
    </row>
    <row r="3" spans="1:21" x14ac:dyDescent="0.2">
      <c r="B3" s="5"/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5"/>
      <c r="T3" s="5"/>
      <c r="U3" s="5"/>
    </row>
    <row r="4" spans="1:21" x14ac:dyDescent="0.2">
      <c r="B4" s="5"/>
      <c r="C4" s="5"/>
      <c r="D4" s="5"/>
      <c r="E4" s="6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5"/>
      <c r="T4" s="5"/>
      <c r="U4" s="5"/>
    </row>
    <row r="5" spans="1:21" x14ac:dyDescent="0.2">
      <c r="B5" s="5"/>
      <c r="C5" s="5"/>
      <c r="D5" s="5"/>
      <c r="E5" s="8" t="s">
        <v>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5"/>
      <c r="T5" s="5"/>
      <c r="U5" s="5"/>
    </row>
    <row r="6" spans="1:21" x14ac:dyDescent="0.2">
      <c r="C6" s="9"/>
      <c r="D6" s="10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5"/>
      <c r="R6" s="5"/>
      <c r="S6" s="4"/>
      <c r="T6" s="4"/>
      <c r="U6" s="4"/>
    </row>
    <row r="7" spans="1:21" x14ac:dyDescent="0.2">
      <c r="A7" s="11"/>
      <c r="B7" s="12" t="s">
        <v>4</v>
      </c>
      <c r="C7" s="12"/>
      <c r="D7" s="12"/>
      <c r="E7" s="13" t="s">
        <v>5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4"/>
      <c r="S7" s="15"/>
      <c r="T7" s="16"/>
      <c r="U7" s="4"/>
    </row>
    <row r="8" spans="1:21" s="4" customFormat="1" x14ac:dyDescent="0.2">
      <c r="A8" s="1"/>
      <c r="B8" s="9"/>
      <c r="C8" s="9"/>
      <c r="D8" s="10"/>
      <c r="E8" s="9"/>
      <c r="F8" s="9"/>
      <c r="G8" s="17"/>
      <c r="H8" s="17"/>
      <c r="I8" s="17"/>
      <c r="J8" s="17"/>
      <c r="K8" s="10"/>
    </row>
    <row r="9" spans="1:21" s="4" customFormat="1" x14ac:dyDescent="0.2">
      <c r="A9" s="1"/>
      <c r="B9" s="1"/>
      <c r="C9" s="18"/>
      <c r="D9" s="10"/>
      <c r="E9" s="18"/>
      <c r="F9" s="18"/>
      <c r="G9" s="19"/>
      <c r="H9" s="19"/>
      <c r="I9" s="19"/>
      <c r="J9" s="19"/>
      <c r="K9" s="10"/>
    </row>
    <row r="10" spans="1:21" s="4" customFormat="1" x14ac:dyDescent="0.2">
      <c r="A10" s="20"/>
      <c r="B10" s="21" t="s">
        <v>6</v>
      </c>
      <c r="C10" s="22"/>
      <c r="D10" s="22"/>
      <c r="E10" s="22"/>
      <c r="F10" s="23"/>
      <c r="G10" s="24">
        <v>2021</v>
      </c>
      <c r="H10" s="24">
        <v>2017</v>
      </c>
      <c r="I10" s="24">
        <v>2020</v>
      </c>
      <c r="J10" s="24">
        <v>2016</v>
      </c>
      <c r="K10" s="25"/>
      <c r="L10" s="22" t="s">
        <v>6</v>
      </c>
      <c r="M10" s="22"/>
      <c r="N10" s="22"/>
      <c r="O10" s="22"/>
      <c r="P10" s="23"/>
      <c r="Q10" s="24">
        <v>2021</v>
      </c>
      <c r="R10" s="24">
        <v>2017</v>
      </c>
      <c r="S10" s="24">
        <v>2020</v>
      </c>
      <c r="T10" s="24">
        <v>2016</v>
      </c>
      <c r="U10" s="26"/>
    </row>
    <row r="11" spans="1:21" s="4" customFormat="1" x14ac:dyDescent="0.2">
      <c r="A11" s="1"/>
      <c r="B11" s="27"/>
      <c r="C11" s="1"/>
      <c r="D11" s="28"/>
      <c r="E11" s="28"/>
      <c r="F11" s="28"/>
      <c r="G11" s="29"/>
      <c r="H11" s="29"/>
      <c r="I11" s="29"/>
      <c r="J11" s="29"/>
      <c r="K11" s="1"/>
      <c r="U11" s="30"/>
    </row>
    <row r="12" spans="1:21" s="4" customFormat="1" x14ac:dyDescent="0.2">
      <c r="A12" s="2"/>
      <c r="B12" s="31"/>
      <c r="C12" s="32"/>
      <c r="D12" s="32"/>
      <c r="E12" s="32"/>
      <c r="F12" s="32"/>
      <c r="G12" s="29"/>
      <c r="H12" s="29"/>
      <c r="I12" s="29"/>
      <c r="J12" s="29"/>
      <c r="K12" s="2"/>
      <c r="U12" s="30"/>
    </row>
    <row r="13" spans="1:21" x14ac:dyDescent="0.2">
      <c r="A13" s="2"/>
      <c r="B13" s="33" t="s">
        <v>7</v>
      </c>
      <c r="C13" s="34"/>
      <c r="D13" s="34"/>
      <c r="E13" s="34"/>
      <c r="F13" s="34"/>
      <c r="G13" s="35">
        <v>1000</v>
      </c>
      <c r="H13" s="35"/>
      <c r="I13" s="35">
        <v>1000</v>
      </c>
      <c r="J13" s="29"/>
      <c r="K13" s="2"/>
      <c r="L13" s="34" t="s">
        <v>8</v>
      </c>
      <c r="M13" s="34"/>
      <c r="N13" s="34"/>
      <c r="O13" s="34"/>
      <c r="P13" s="34"/>
      <c r="Q13" s="36">
        <v>1000</v>
      </c>
      <c r="R13" s="36"/>
      <c r="S13" s="36">
        <v>1000</v>
      </c>
      <c r="T13" s="37"/>
      <c r="U13" s="30"/>
    </row>
    <row r="14" spans="1:21" x14ac:dyDescent="0.2">
      <c r="A14" s="2"/>
      <c r="B14" s="31"/>
      <c r="C14" s="32"/>
      <c r="D14" s="2"/>
      <c r="E14" s="32"/>
      <c r="F14" s="32"/>
      <c r="G14" s="29"/>
      <c r="H14" s="29"/>
      <c r="I14" s="29"/>
      <c r="J14" s="29"/>
      <c r="K14" s="2"/>
      <c r="L14" s="2"/>
      <c r="M14" s="32"/>
      <c r="N14" s="32"/>
      <c r="O14" s="32"/>
      <c r="P14" s="32"/>
      <c r="Q14" s="37"/>
      <c r="R14" s="37"/>
      <c r="S14" s="37"/>
      <c r="T14" s="37"/>
      <c r="U14" s="30"/>
    </row>
    <row r="15" spans="1:21" x14ac:dyDescent="0.2">
      <c r="A15" s="2"/>
      <c r="B15" s="31"/>
      <c r="C15" s="34" t="s">
        <v>9</v>
      </c>
      <c r="D15" s="34"/>
      <c r="E15" s="34"/>
      <c r="F15" s="34"/>
      <c r="G15" s="38">
        <f>SUM(G16:G26)</f>
        <v>8210053</v>
      </c>
      <c r="H15" s="38">
        <f>SUM(H16:H26)</f>
        <v>5531.8180000000002</v>
      </c>
      <c r="I15" s="38">
        <f>SUM(I16:I26)</f>
        <v>16639194</v>
      </c>
      <c r="J15" s="38">
        <f>SUM(J16:J26)</f>
        <v>16639.194</v>
      </c>
      <c r="K15" s="2"/>
      <c r="L15" s="2"/>
      <c r="M15" s="34" t="s">
        <v>9</v>
      </c>
      <c r="N15" s="34"/>
      <c r="O15" s="34"/>
      <c r="P15" s="34"/>
      <c r="Q15" s="38">
        <f>SUM(Q16:Q18)</f>
        <v>0</v>
      </c>
      <c r="R15" s="38">
        <f>SUM(R16:R18)</f>
        <v>0</v>
      </c>
      <c r="S15" s="38">
        <f>SUM(S16:S18)</f>
        <v>0</v>
      </c>
      <c r="T15" s="38">
        <f>SUM(T16:T18)</f>
        <v>0</v>
      </c>
      <c r="U15" s="30"/>
    </row>
    <row r="16" spans="1:21" x14ac:dyDescent="0.2">
      <c r="A16" s="2"/>
      <c r="B16" s="31"/>
      <c r="C16" s="32"/>
      <c r="D16" s="39" t="s">
        <v>10</v>
      </c>
      <c r="E16" s="39"/>
      <c r="F16" s="39"/>
      <c r="G16" s="40">
        <v>0</v>
      </c>
      <c r="H16" s="40">
        <v>0</v>
      </c>
      <c r="I16" s="40">
        <v>0</v>
      </c>
      <c r="J16" s="40">
        <f>+I16/$I$13</f>
        <v>0</v>
      </c>
      <c r="K16" s="2"/>
      <c r="L16" s="2"/>
      <c r="M16" s="4"/>
      <c r="N16" s="41" t="s">
        <v>11</v>
      </c>
      <c r="O16" s="41"/>
      <c r="P16" s="41"/>
      <c r="Q16" s="40">
        <v>0</v>
      </c>
      <c r="R16" s="40">
        <v>0</v>
      </c>
      <c r="S16" s="40">
        <v>0</v>
      </c>
      <c r="T16" s="40">
        <v>0</v>
      </c>
      <c r="U16" s="30"/>
    </row>
    <row r="17" spans="1:21" x14ac:dyDescent="0.2">
      <c r="A17" s="2"/>
      <c r="B17" s="31"/>
      <c r="C17" s="32"/>
      <c r="D17" s="39" t="s">
        <v>12</v>
      </c>
      <c r="E17" s="39"/>
      <c r="F17" s="39"/>
      <c r="G17" s="40">
        <v>0</v>
      </c>
      <c r="H17" s="40">
        <v>0</v>
      </c>
      <c r="I17" s="40">
        <v>0</v>
      </c>
      <c r="J17" s="40">
        <f t="shared" ref="J17:J26" si="0">+I17/$I$13</f>
        <v>0</v>
      </c>
      <c r="K17" s="2"/>
      <c r="L17" s="2"/>
      <c r="M17" s="4"/>
      <c r="N17" s="41" t="s">
        <v>13</v>
      </c>
      <c r="O17" s="41"/>
      <c r="P17" s="41"/>
      <c r="Q17" s="40">
        <f>+'[1]Cambios conac Ene_20'!H32</f>
        <v>0</v>
      </c>
      <c r="R17" s="40">
        <v>0</v>
      </c>
      <c r="S17" s="40">
        <v>0</v>
      </c>
      <c r="T17" s="40">
        <f>+S17/$S$13</f>
        <v>0</v>
      </c>
      <c r="U17" s="30"/>
    </row>
    <row r="18" spans="1:21" x14ac:dyDescent="0.2">
      <c r="A18" s="2"/>
      <c r="B18" s="31"/>
      <c r="C18" s="42"/>
      <c r="D18" s="39" t="s">
        <v>14</v>
      </c>
      <c r="E18" s="39"/>
      <c r="F18" s="39"/>
      <c r="G18" s="40">
        <v>0</v>
      </c>
      <c r="H18" s="40">
        <v>0</v>
      </c>
      <c r="I18" s="40">
        <v>0</v>
      </c>
      <c r="J18" s="40">
        <f t="shared" si="0"/>
        <v>0</v>
      </c>
      <c r="K18" s="2"/>
      <c r="L18" s="2"/>
      <c r="M18" s="29"/>
      <c r="N18" s="41" t="s">
        <v>15</v>
      </c>
      <c r="O18" s="41"/>
      <c r="P18" s="41"/>
      <c r="Q18" s="40">
        <v>0</v>
      </c>
      <c r="R18" s="40">
        <f>+'[1]Edo de Cambios'!H27</f>
        <v>0</v>
      </c>
      <c r="S18" s="40">
        <v>0</v>
      </c>
      <c r="T18" s="40">
        <f>+S18/$S$13</f>
        <v>0</v>
      </c>
      <c r="U18" s="30"/>
    </row>
    <row r="19" spans="1:21" x14ac:dyDescent="0.2">
      <c r="A19" s="2"/>
      <c r="B19" s="31"/>
      <c r="C19" s="42"/>
      <c r="D19" s="39" t="s">
        <v>16</v>
      </c>
      <c r="E19" s="39"/>
      <c r="F19" s="39"/>
      <c r="G19" s="40">
        <v>0</v>
      </c>
      <c r="H19" s="40">
        <v>0</v>
      </c>
      <c r="I19" s="40">
        <v>0</v>
      </c>
      <c r="J19" s="40">
        <f t="shared" si="0"/>
        <v>0</v>
      </c>
      <c r="K19" s="2"/>
      <c r="L19" s="2"/>
      <c r="M19" s="29"/>
      <c r="N19" s="4"/>
      <c r="O19" s="4"/>
      <c r="P19" s="4"/>
      <c r="Q19" s="4"/>
      <c r="R19" s="4"/>
      <c r="S19" s="4"/>
      <c r="T19" s="4"/>
      <c r="U19" s="30"/>
    </row>
    <row r="20" spans="1:21" x14ac:dyDescent="0.2">
      <c r="A20" s="2"/>
      <c r="B20" s="31"/>
      <c r="C20" s="42"/>
      <c r="D20" s="39" t="s">
        <v>17</v>
      </c>
      <c r="E20" s="39"/>
      <c r="F20" s="39"/>
      <c r="G20" s="40">
        <v>158773</v>
      </c>
      <c r="H20" s="40">
        <v>0</v>
      </c>
      <c r="I20" s="40">
        <v>949</v>
      </c>
      <c r="J20" s="40">
        <f t="shared" si="0"/>
        <v>0.94899999999999995</v>
      </c>
      <c r="K20" s="2"/>
      <c r="L20" s="2"/>
      <c r="M20" s="34" t="s">
        <v>18</v>
      </c>
      <c r="N20" s="34"/>
      <c r="O20" s="34"/>
      <c r="P20" s="34"/>
      <c r="Q20" s="38">
        <f>SUM(Q21:Q23)</f>
        <v>6202</v>
      </c>
      <c r="R20" s="38">
        <f>SUM(R21:R23)</f>
        <v>6.202</v>
      </c>
      <c r="S20" s="38">
        <f>SUM(S21:S23)</f>
        <v>201926</v>
      </c>
      <c r="T20" s="38">
        <f>SUM(T21:T23)</f>
        <v>201.92599999999999</v>
      </c>
      <c r="U20" s="30"/>
    </row>
    <row r="21" spans="1:21" x14ac:dyDescent="0.2">
      <c r="A21" s="2"/>
      <c r="B21" s="31"/>
      <c r="C21" s="42"/>
      <c r="D21" s="39" t="s">
        <v>19</v>
      </c>
      <c r="E21" s="39"/>
      <c r="F21" s="39"/>
      <c r="G21" s="40">
        <v>0</v>
      </c>
      <c r="H21" s="40">
        <v>0</v>
      </c>
      <c r="I21" s="40">
        <v>0</v>
      </c>
      <c r="J21" s="40">
        <f t="shared" si="0"/>
        <v>0</v>
      </c>
      <c r="K21" s="2"/>
      <c r="L21" s="2"/>
      <c r="M21" s="29"/>
      <c r="N21" s="41" t="s">
        <v>11</v>
      </c>
      <c r="O21" s="41"/>
      <c r="P21" s="41"/>
      <c r="Q21" s="40">
        <v>0</v>
      </c>
      <c r="R21" s="40">
        <v>0</v>
      </c>
      <c r="S21" s="40">
        <v>0</v>
      </c>
      <c r="T21" s="40">
        <v>0</v>
      </c>
      <c r="U21" s="30"/>
    </row>
    <row r="22" spans="1:21" x14ac:dyDescent="0.2">
      <c r="A22" s="2"/>
      <c r="B22" s="31"/>
      <c r="C22" s="42"/>
      <c r="D22" s="39" t="s">
        <v>20</v>
      </c>
      <c r="E22" s="39"/>
      <c r="F22" s="39"/>
      <c r="G22" s="40">
        <v>3448483</v>
      </c>
      <c r="H22" s="40">
        <f>+G22/$G$13</f>
        <v>3448.4830000000002</v>
      </c>
      <c r="I22" s="40">
        <v>6013549</v>
      </c>
      <c r="J22" s="40">
        <f t="shared" si="0"/>
        <v>6013.549</v>
      </c>
      <c r="K22" s="2"/>
      <c r="L22" s="2"/>
      <c r="M22" s="32"/>
      <c r="N22" s="41" t="s">
        <v>13</v>
      </c>
      <c r="O22" s="41"/>
      <c r="P22" s="41"/>
      <c r="Q22" s="40">
        <v>6202</v>
      </c>
      <c r="R22" s="40">
        <f>+'[1]Edo de Cambios'!H31</f>
        <v>6.202</v>
      </c>
      <c r="S22" s="40">
        <v>201926</v>
      </c>
      <c r="T22" s="40">
        <f>+S22/$S$13</f>
        <v>201.92599999999999</v>
      </c>
      <c r="U22" s="30"/>
    </row>
    <row r="23" spans="1:21" ht="39" customHeight="1" x14ac:dyDescent="0.2">
      <c r="A23" s="2"/>
      <c r="B23" s="31"/>
      <c r="C23" s="42"/>
      <c r="D23" s="39" t="s">
        <v>21</v>
      </c>
      <c r="E23" s="39"/>
      <c r="F23" s="39"/>
      <c r="G23" s="43">
        <v>0</v>
      </c>
      <c r="H23" s="40">
        <v>0</v>
      </c>
      <c r="I23" s="43">
        <v>0</v>
      </c>
      <c r="J23" s="40">
        <f t="shared" si="0"/>
        <v>0</v>
      </c>
      <c r="K23" s="2"/>
      <c r="L23" s="2"/>
      <c r="M23" s="4"/>
      <c r="N23" s="41" t="s">
        <v>22</v>
      </c>
      <c r="O23" s="41"/>
      <c r="P23" s="41"/>
      <c r="Q23" s="40">
        <v>0</v>
      </c>
      <c r="R23" s="40">
        <f>-'[2]Edo de Cambios'!JH50</f>
        <v>0</v>
      </c>
      <c r="S23" s="40">
        <v>0</v>
      </c>
      <c r="T23" s="40">
        <v>0</v>
      </c>
      <c r="U23" s="30"/>
    </row>
    <row r="24" spans="1:21" x14ac:dyDescent="0.2">
      <c r="A24" s="2"/>
      <c r="B24" s="31"/>
      <c r="C24" s="32"/>
      <c r="D24" s="39" t="s">
        <v>23</v>
      </c>
      <c r="E24" s="39"/>
      <c r="F24" s="39"/>
      <c r="G24" s="40">
        <v>0</v>
      </c>
      <c r="H24" s="40">
        <v>0</v>
      </c>
      <c r="I24" s="40">
        <v>0</v>
      </c>
      <c r="J24" s="40">
        <f t="shared" si="0"/>
        <v>0</v>
      </c>
      <c r="K24" s="2"/>
      <c r="L24" s="2"/>
      <c r="M24" s="29"/>
      <c r="N24" s="4"/>
      <c r="O24" s="4"/>
      <c r="P24" s="4"/>
      <c r="Q24" s="4"/>
      <c r="R24" s="4"/>
      <c r="S24" s="4"/>
      <c r="T24" s="4"/>
      <c r="U24" s="30"/>
    </row>
    <row r="25" spans="1:21" x14ac:dyDescent="0.2">
      <c r="A25" s="2"/>
      <c r="B25" s="31"/>
      <c r="C25" s="42"/>
      <c r="D25" s="39" t="s">
        <v>24</v>
      </c>
      <c r="E25" s="39"/>
      <c r="F25" s="39"/>
      <c r="G25" s="40">
        <v>2083335</v>
      </c>
      <c r="H25" s="40">
        <f>+G25/$G$13</f>
        <v>2083.335</v>
      </c>
      <c r="I25" s="40">
        <v>10624696</v>
      </c>
      <c r="J25" s="40">
        <f t="shared" si="0"/>
        <v>10624.696</v>
      </c>
      <c r="K25" s="2"/>
      <c r="L25" s="2"/>
      <c r="M25" s="34" t="s">
        <v>25</v>
      </c>
      <c r="N25" s="34"/>
      <c r="O25" s="34"/>
      <c r="P25" s="34"/>
      <c r="Q25" s="38">
        <f>Q15-Q20</f>
        <v>-6202</v>
      </c>
      <c r="R25" s="38">
        <f>R15-R20</f>
        <v>-6.202</v>
      </c>
      <c r="S25" s="38">
        <f>S15-S20</f>
        <v>-201926</v>
      </c>
      <c r="T25" s="38">
        <f>T15-T20</f>
        <v>-201.92599999999999</v>
      </c>
      <c r="U25" s="30"/>
    </row>
    <row r="26" spans="1:21" x14ac:dyDescent="0.2">
      <c r="A26" s="2"/>
      <c r="B26" s="31"/>
      <c r="C26" s="32"/>
      <c r="D26" s="39" t="s">
        <v>26</v>
      </c>
      <c r="E26" s="39"/>
      <c r="F26" s="44"/>
      <c r="G26" s="40">
        <v>2519462</v>
      </c>
      <c r="H26" s="40">
        <v>0</v>
      </c>
      <c r="I26" s="40">
        <v>0</v>
      </c>
      <c r="J26" s="40">
        <f t="shared" si="0"/>
        <v>0</v>
      </c>
      <c r="K26" s="2"/>
      <c r="L26" s="2"/>
      <c r="M26" s="4"/>
      <c r="N26" s="4"/>
      <c r="O26" s="4"/>
      <c r="P26" s="4"/>
      <c r="Q26" s="4"/>
      <c r="R26" s="4"/>
      <c r="S26" s="4"/>
      <c r="T26" s="4"/>
      <c r="U26" s="30"/>
    </row>
    <row r="27" spans="1:21" x14ac:dyDescent="0.2">
      <c r="A27" s="2"/>
      <c r="B27" s="31"/>
      <c r="C27" s="32"/>
      <c r="D27" s="2"/>
      <c r="E27" s="32"/>
      <c r="F27" s="32"/>
      <c r="G27" s="29"/>
      <c r="H27" s="29"/>
      <c r="I27" s="29"/>
      <c r="J27" s="29"/>
      <c r="K27" s="2"/>
      <c r="L27" s="4"/>
      <c r="M27" s="4"/>
      <c r="N27" s="4"/>
      <c r="O27" s="4"/>
      <c r="P27" s="4"/>
      <c r="Q27" s="4"/>
      <c r="R27" s="4"/>
      <c r="S27" s="4"/>
      <c r="T27" s="4"/>
      <c r="U27" s="30"/>
    </row>
    <row r="28" spans="1:21" x14ac:dyDescent="0.2">
      <c r="A28" s="2"/>
      <c r="B28" s="31"/>
      <c r="C28" s="34" t="s">
        <v>18</v>
      </c>
      <c r="D28" s="34"/>
      <c r="E28" s="34"/>
      <c r="F28" s="34"/>
      <c r="G28" s="38">
        <f>SUM(G29:G44)</f>
        <v>10499983</v>
      </c>
      <c r="H28" s="38">
        <f>SUM(H29:H44)</f>
        <v>10499.983000000002</v>
      </c>
      <c r="I28" s="38">
        <f>SUM(I29:I44)</f>
        <v>12695137</v>
      </c>
      <c r="J28" s="38">
        <f>SUM(J29:J44)</f>
        <v>12695.137000000001</v>
      </c>
      <c r="K28" s="2"/>
      <c r="L28" s="34" t="s">
        <v>27</v>
      </c>
      <c r="M28" s="34"/>
      <c r="N28" s="34"/>
      <c r="O28" s="34"/>
      <c r="P28" s="34"/>
      <c r="Q28" s="37"/>
      <c r="R28" s="37"/>
      <c r="S28" s="37"/>
      <c r="T28" s="37"/>
      <c r="U28" s="30"/>
    </row>
    <row r="29" spans="1:21" x14ac:dyDescent="0.2">
      <c r="A29" s="2"/>
      <c r="B29" s="31"/>
      <c r="C29" s="45"/>
      <c r="D29" s="39" t="s">
        <v>28</v>
      </c>
      <c r="E29" s="39"/>
      <c r="F29" s="39"/>
      <c r="G29" s="40">
        <v>8885039</v>
      </c>
      <c r="H29" s="40">
        <f>+G29/$G$13</f>
        <v>8885.0390000000007</v>
      </c>
      <c r="I29" s="40">
        <v>9577625</v>
      </c>
      <c r="J29" s="40">
        <f t="shared" ref="J29:J44" si="1">+I29/$I$13</f>
        <v>9577.625</v>
      </c>
      <c r="K29" s="2"/>
      <c r="L29" s="2"/>
      <c r="M29" s="32"/>
      <c r="N29" s="32"/>
      <c r="O29" s="32"/>
      <c r="P29" s="32"/>
      <c r="Q29" s="37"/>
      <c r="R29" s="37"/>
      <c r="S29" s="37"/>
      <c r="T29" s="37"/>
      <c r="U29" s="30"/>
    </row>
    <row r="30" spans="1:21" x14ac:dyDescent="0.2">
      <c r="A30" s="2"/>
      <c r="B30" s="31"/>
      <c r="C30" s="45"/>
      <c r="D30" s="39" t="s">
        <v>29</v>
      </c>
      <c r="E30" s="39"/>
      <c r="F30" s="39"/>
      <c r="G30" s="40">
        <v>161342</v>
      </c>
      <c r="H30" s="40">
        <f>+G30/$G$13</f>
        <v>161.34200000000001</v>
      </c>
      <c r="I30" s="40">
        <v>219422</v>
      </c>
      <c r="J30" s="40">
        <f t="shared" si="1"/>
        <v>219.422</v>
      </c>
      <c r="K30" s="2"/>
      <c r="L30" s="4"/>
      <c r="M30" s="34" t="s">
        <v>9</v>
      </c>
      <c r="N30" s="34"/>
      <c r="O30" s="34"/>
      <c r="P30" s="34"/>
      <c r="Q30" s="38">
        <f>Q31+Q34+Q35</f>
        <v>0</v>
      </c>
      <c r="R30" s="38">
        <f>R31+R34+R35</f>
        <v>0</v>
      </c>
      <c r="S30" s="38">
        <f>S31+S34+S35</f>
        <v>0</v>
      </c>
      <c r="T30" s="38">
        <f>T31+T34+T35</f>
        <v>0</v>
      </c>
      <c r="U30" s="30"/>
    </row>
    <row r="31" spans="1:21" x14ac:dyDescent="0.2">
      <c r="A31" s="2"/>
      <c r="B31" s="31"/>
      <c r="C31" s="45"/>
      <c r="D31" s="39" t="s">
        <v>30</v>
      </c>
      <c r="E31" s="39"/>
      <c r="F31" s="39"/>
      <c r="G31" s="40">
        <v>1453602</v>
      </c>
      <c r="H31" s="40">
        <f>+G31/$G$13</f>
        <v>1453.6020000000001</v>
      </c>
      <c r="I31" s="40">
        <v>2660120</v>
      </c>
      <c r="J31" s="40">
        <f t="shared" si="1"/>
        <v>2660.12</v>
      </c>
      <c r="K31" s="2"/>
      <c r="L31" s="2"/>
      <c r="M31" s="4"/>
      <c r="N31" s="41" t="s">
        <v>31</v>
      </c>
      <c r="O31" s="41"/>
      <c r="P31" s="41"/>
      <c r="Q31" s="40">
        <f>SUM(Q32:Q33)</f>
        <v>0</v>
      </c>
      <c r="R31" s="40">
        <f>SUM(R32:R33)</f>
        <v>0</v>
      </c>
      <c r="S31" s="40">
        <f>SUM(S32:S33)</f>
        <v>0</v>
      </c>
      <c r="T31" s="40">
        <f>SUM(T32:T33)</f>
        <v>0</v>
      </c>
      <c r="U31" s="30"/>
    </row>
    <row r="32" spans="1:21" x14ac:dyDescent="0.2">
      <c r="A32" s="2"/>
      <c r="B32" s="31"/>
      <c r="C32" s="32"/>
      <c r="D32" s="39" t="s">
        <v>32</v>
      </c>
      <c r="E32" s="39"/>
      <c r="F32" s="39"/>
      <c r="G32" s="40">
        <v>0</v>
      </c>
      <c r="H32" s="40">
        <v>0</v>
      </c>
      <c r="I32" s="40">
        <v>0</v>
      </c>
      <c r="J32" s="40">
        <f t="shared" si="1"/>
        <v>0</v>
      </c>
      <c r="K32" s="2"/>
      <c r="L32" s="2"/>
      <c r="M32" s="45"/>
      <c r="N32" s="41" t="s">
        <v>33</v>
      </c>
      <c r="O32" s="41"/>
      <c r="P32" s="41"/>
      <c r="Q32" s="40">
        <v>0</v>
      </c>
      <c r="R32" s="40">
        <v>0</v>
      </c>
      <c r="S32" s="40">
        <v>0</v>
      </c>
      <c r="T32" s="40">
        <v>0</v>
      </c>
      <c r="U32" s="30"/>
    </row>
    <row r="33" spans="1:21" x14ac:dyDescent="0.2">
      <c r="A33" s="2"/>
      <c r="B33" s="31"/>
      <c r="C33" s="45"/>
      <c r="D33" s="39" t="s">
        <v>34</v>
      </c>
      <c r="E33" s="39"/>
      <c r="F33" s="39"/>
      <c r="G33" s="40">
        <f>+'[1]Edo Act'!L17</f>
        <v>0</v>
      </c>
      <c r="H33" s="40">
        <f>+'[2]Edo Act'!M19</f>
        <v>0</v>
      </c>
      <c r="I33" s="40">
        <f>+'[3]Edo Act'!N17</f>
        <v>0</v>
      </c>
      <c r="J33" s="40">
        <f t="shared" si="1"/>
        <v>0</v>
      </c>
      <c r="K33" s="2"/>
      <c r="L33" s="2"/>
      <c r="M33" s="45"/>
      <c r="N33" s="41" t="s">
        <v>35</v>
      </c>
      <c r="O33" s="41"/>
      <c r="P33" s="41"/>
      <c r="Q33" s="40">
        <v>0</v>
      </c>
      <c r="R33" s="40">
        <v>0</v>
      </c>
      <c r="S33" s="40">
        <v>0</v>
      </c>
      <c r="T33" s="40">
        <v>0</v>
      </c>
      <c r="U33" s="30"/>
    </row>
    <row r="34" spans="1:21" ht="15" customHeight="1" x14ac:dyDescent="0.2">
      <c r="A34" s="2"/>
      <c r="B34" s="31"/>
      <c r="C34" s="45"/>
      <c r="D34" s="39" t="s">
        <v>36</v>
      </c>
      <c r="E34" s="39"/>
      <c r="F34" s="39"/>
      <c r="G34" s="40">
        <v>0</v>
      </c>
      <c r="H34" s="40">
        <v>0</v>
      </c>
      <c r="I34" s="40">
        <v>0</v>
      </c>
      <c r="J34" s="40">
        <f t="shared" si="1"/>
        <v>0</v>
      </c>
      <c r="K34" s="2"/>
      <c r="L34" s="2"/>
      <c r="M34" s="45"/>
      <c r="N34" s="41" t="s">
        <v>37</v>
      </c>
      <c r="O34" s="41"/>
      <c r="P34" s="41"/>
      <c r="Q34" s="40">
        <v>0</v>
      </c>
      <c r="R34" s="40">
        <f>+Q34/$Q$13</f>
        <v>0</v>
      </c>
      <c r="S34" s="40">
        <v>0</v>
      </c>
      <c r="T34" s="40">
        <f>+S34/$S$13</f>
        <v>0</v>
      </c>
      <c r="U34" s="30"/>
    </row>
    <row r="35" spans="1:21" ht="15" customHeight="1" x14ac:dyDescent="0.2">
      <c r="A35" s="2"/>
      <c r="B35" s="31"/>
      <c r="C35" s="45"/>
      <c r="D35" s="39" t="s">
        <v>38</v>
      </c>
      <c r="E35" s="39"/>
      <c r="F35" s="39"/>
      <c r="G35" s="40">
        <v>0</v>
      </c>
      <c r="H35" s="40">
        <v>0</v>
      </c>
      <c r="I35" s="40">
        <v>0</v>
      </c>
      <c r="J35" s="40">
        <f t="shared" si="1"/>
        <v>0</v>
      </c>
      <c r="K35" s="2"/>
      <c r="L35" s="2"/>
      <c r="M35" s="29"/>
      <c r="N35" s="41"/>
      <c r="O35" s="41"/>
      <c r="P35" s="41"/>
      <c r="Q35" s="40"/>
      <c r="R35" s="40">
        <v>0</v>
      </c>
      <c r="S35" s="40"/>
      <c r="T35" s="40">
        <f>+S35/$S$13</f>
        <v>0</v>
      </c>
      <c r="U35" s="30"/>
    </row>
    <row r="36" spans="1:21" ht="15" customHeight="1" x14ac:dyDescent="0.2">
      <c r="A36" s="2"/>
      <c r="B36" s="31"/>
      <c r="C36" s="45"/>
      <c r="D36" s="39" t="s">
        <v>39</v>
      </c>
      <c r="E36" s="39"/>
      <c r="F36" s="39"/>
      <c r="G36" s="40">
        <v>0</v>
      </c>
      <c r="H36" s="40">
        <v>0</v>
      </c>
      <c r="I36" s="40">
        <v>0</v>
      </c>
      <c r="J36" s="40">
        <f t="shared" si="1"/>
        <v>0</v>
      </c>
      <c r="K36" s="2"/>
      <c r="L36" s="2"/>
      <c r="M36" s="29"/>
      <c r="N36" s="4"/>
      <c r="O36" s="4"/>
      <c r="P36" s="4"/>
      <c r="Q36" s="4"/>
      <c r="R36" s="4"/>
      <c r="S36" s="4"/>
      <c r="T36" s="4"/>
      <c r="U36" s="30"/>
    </row>
    <row r="37" spans="1:21" ht="15" customHeight="1" x14ac:dyDescent="0.2">
      <c r="A37" s="2"/>
      <c r="B37" s="31"/>
      <c r="C37" s="45"/>
      <c r="D37" s="39" t="s">
        <v>40</v>
      </c>
      <c r="E37" s="39"/>
      <c r="F37" s="39"/>
      <c r="G37" s="40">
        <v>0</v>
      </c>
      <c r="H37" s="40">
        <v>0</v>
      </c>
      <c r="I37" s="40">
        <v>0</v>
      </c>
      <c r="J37" s="40">
        <f t="shared" si="1"/>
        <v>0</v>
      </c>
      <c r="K37" s="2"/>
      <c r="L37" s="2"/>
      <c r="M37" s="34" t="s">
        <v>18</v>
      </c>
      <c r="N37" s="34"/>
      <c r="O37" s="34"/>
      <c r="P37" s="34"/>
      <c r="Q37" s="38">
        <f>Q38+Q41+Q42</f>
        <v>0</v>
      </c>
      <c r="R37" s="38">
        <f>R38+R41+R42</f>
        <v>0</v>
      </c>
      <c r="S37" s="38">
        <f>S38+S41+S42</f>
        <v>0</v>
      </c>
      <c r="T37" s="38">
        <f>T38+T41+T42</f>
        <v>0</v>
      </c>
      <c r="U37" s="30"/>
    </row>
    <row r="38" spans="1:21" ht="15" customHeight="1" x14ac:dyDescent="0.2">
      <c r="A38" s="2"/>
      <c r="B38" s="31"/>
      <c r="C38" s="45"/>
      <c r="D38" s="39" t="s">
        <v>41</v>
      </c>
      <c r="E38" s="39"/>
      <c r="F38" s="39"/>
      <c r="G38" s="40">
        <v>0</v>
      </c>
      <c r="H38" s="40">
        <v>0</v>
      </c>
      <c r="I38" s="40">
        <v>0</v>
      </c>
      <c r="J38" s="40">
        <f t="shared" si="1"/>
        <v>0</v>
      </c>
      <c r="K38" s="2"/>
      <c r="L38" s="4"/>
      <c r="M38" s="4"/>
      <c r="N38" s="41" t="s">
        <v>42</v>
      </c>
      <c r="O38" s="41"/>
      <c r="P38" s="41"/>
      <c r="Q38" s="40">
        <f>SUM(Q39:Q40)</f>
        <v>0</v>
      </c>
      <c r="R38" s="40">
        <f>SUM(R39:R40)</f>
        <v>0</v>
      </c>
      <c r="S38" s="40">
        <f>SUM(S39:S40)</f>
        <v>0</v>
      </c>
      <c r="T38" s="40">
        <f>SUM(T39:T40)</f>
        <v>0</v>
      </c>
      <c r="U38" s="30"/>
    </row>
    <row r="39" spans="1:21" ht="15" customHeight="1" x14ac:dyDescent="0.2">
      <c r="A39" s="2"/>
      <c r="B39" s="31"/>
      <c r="C39" s="45"/>
      <c r="D39" s="39" t="s">
        <v>43</v>
      </c>
      <c r="E39" s="39"/>
      <c r="F39" s="39"/>
      <c r="G39" s="40">
        <v>0</v>
      </c>
      <c r="H39" s="40">
        <v>0</v>
      </c>
      <c r="I39" s="40">
        <v>0</v>
      </c>
      <c r="J39" s="40">
        <f t="shared" si="1"/>
        <v>0</v>
      </c>
      <c r="K39" s="2"/>
      <c r="L39" s="2"/>
      <c r="M39" s="4"/>
      <c r="N39" s="41" t="s">
        <v>33</v>
      </c>
      <c r="O39" s="41"/>
      <c r="P39" s="41"/>
      <c r="Q39" s="40">
        <v>0</v>
      </c>
      <c r="R39" s="40">
        <v>0</v>
      </c>
      <c r="S39" s="40">
        <v>0</v>
      </c>
      <c r="T39" s="40">
        <v>0</v>
      </c>
      <c r="U39" s="30"/>
    </row>
    <row r="40" spans="1:21" ht="15" customHeight="1" x14ac:dyDescent="0.2">
      <c r="A40" s="2"/>
      <c r="B40" s="31"/>
      <c r="C40" s="45"/>
      <c r="D40" s="39" t="s">
        <v>44</v>
      </c>
      <c r="E40" s="39"/>
      <c r="F40" s="39"/>
      <c r="G40" s="40">
        <v>0</v>
      </c>
      <c r="H40" s="40">
        <v>0</v>
      </c>
      <c r="I40" s="40">
        <v>0</v>
      </c>
      <c r="J40" s="40">
        <f t="shared" si="1"/>
        <v>0</v>
      </c>
      <c r="K40" s="2"/>
      <c r="L40" s="2"/>
      <c r="M40" s="45"/>
      <c r="N40" s="41" t="s">
        <v>35</v>
      </c>
      <c r="O40" s="41"/>
      <c r="P40" s="41"/>
      <c r="Q40" s="40">
        <v>0</v>
      </c>
      <c r="R40" s="40">
        <v>0</v>
      </c>
      <c r="S40" s="40">
        <v>0</v>
      </c>
      <c r="T40" s="40">
        <v>0</v>
      </c>
      <c r="U40" s="30"/>
    </row>
    <row r="41" spans="1:21" ht="15" customHeight="1" x14ac:dyDescent="0.2">
      <c r="A41" s="2"/>
      <c r="B41" s="31"/>
      <c r="C41" s="45"/>
      <c r="D41" s="39" t="s">
        <v>45</v>
      </c>
      <c r="E41" s="39"/>
      <c r="F41" s="39"/>
      <c r="G41" s="40">
        <v>0</v>
      </c>
      <c r="H41" s="40">
        <v>0</v>
      </c>
      <c r="I41" s="40">
        <v>0</v>
      </c>
      <c r="J41" s="40">
        <f t="shared" si="1"/>
        <v>0</v>
      </c>
      <c r="K41" s="2"/>
      <c r="L41" s="2"/>
      <c r="M41" s="45"/>
      <c r="N41" s="41" t="s">
        <v>46</v>
      </c>
      <c r="O41" s="41"/>
      <c r="P41" s="41"/>
      <c r="Q41" s="40">
        <v>0</v>
      </c>
      <c r="R41" s="40">
        <f>+Q41/$Q$13</f>
        <v>0</v>
      </c>
      <c r="S41" s="40">
        <v>0</v>
      </c>
      <c r="T41" s="40">
        <f>+S41/$S$13</f>
        <v>0</v>
      </c>
      <c r="U41" s="30"/>
    </row>
    <row r="42" spans="1:21" ht="15" customHeight="1" x14ac:dyDescent="0.2">
      <c r="A42" s="2"/>
      <c r="B42" s="31"/>
      <c r="C42" s="32"/>
      <c r="D42" s="39" t="s">
        <v>47</v>
      </c>
      <c r="E42" s="39"/>
      <c r="F42" s="39"/>
      <c r="G42" s="40">
        <v>0</v>
      </c>
      <c r="H42" s="40">
        <v>0</v>
      </c>
      <c r="I42" s="40">
        <v>0</v>
      </c>
      <c r="J42" s="40">
        <f t="shared" si="1"/>
        <v>0</v>
      </c>
      <c r="K42" s="2"/>
      <c r="L42" s="2"/>
      <c r="M42" s="45"/>
      <c r="N42" s="41"/>
      <c r="O42" s="41"/>
      <c r="P42" s="41"/>
      <c r="Q42" s="40"/>
      <c r="R42" s="40"/>
      <c r="S42" s="40"/>
      <c r="T42" s="40">
        <f>+S42/$S$13</f>
        <v>0</v>
      </c>
      <c r="U42" s="30"/>
    </row>
    <row r="43" spans="1:21" ht="15" customHeight="1" x14ac:dyDescent="0.2">
      <c r="A43" s="2"/>
      <c r="B43" s="31"/>
      <c r="C43" s="45"/>
      <c r="D43" s="39" t="s">
        <v>48</v>
      </c>
      <c r="E43" s="39"/>
      <c r="F43" s="39"/>
      <c r="G43" s="40">
        <v>0</v>
      </c>
      <c r="H43" s="40">
        <v>0</v>
      </c>
      <c r="I43" s="40">
        <v>0</v>
      </c>
      <c r="J43" s="40">
        <f t="shared" si="1"/>
        <v>0</v>
      </c>
      <c r="K43" s="2"/>
      <c r="L43" s="2"/>
      <c r="M43" s="29"/>
      <c r="N43" s="4"/>
      <c r="O43" s="4"/>
      <c r="P43" s="4"/>
      <c r="Q43" s="4"/>
      <c r="R43" s="4"/>
      <c r="S43" s="4"/>
      <c r="T43" s="4"/>
      <c r="U43" s="30"/>
    </row>
    <row r="44" spans="1:21" ht="15" customHeight="1" x14ac:dyDescent="0.2">
      <c r="A44" s="2"/>
      <c r="B44" s="31"/>
      <c r="C44" s="45"/>
      <c r="D44" s="39" t="s">
        <v>49</v>
      </c>
      <c r="E44" s="39"/>
      <c r="F44" s="39"/>
      <c r="G44" s="40">
        <v>0</v>
      </c>
      <c r="H44" s="40">
        <f>+G44/$G$13</f>
        <v>0</v>
      </c>
      <c r="I44" s="40">
        <v>237970</v>
      </c>
      <c r="J44" s="40">
        <f t="shared" si="1"/>
        <v>237.97</v>
      </c>
      <c r="K44" s="2"/>
      <c r="L44" s="2"/>
      <c r="M44" s="34" t="s">
        <v>50</v>
      </c>
      <c r="N44" s="34"/>
      <c r="O44" s="34"/>
      <c r="P44" s="34"/>
      <c r="Q44" s="38">
        <f>Q30-Q37</f>
        <v>0</v>
      </c>
      <c r="R44" s="38">
        <f>R30-R37</f>
        <v>0</v>
      </c>
      <c r="S44" s="38">
        <f>S30-S37</f>
        <v>0</v>
      </c>
      <c r="T44" s="38">
        <f>T30-T37</f>
        <v>0</v>
      </c>
      <c r="U44" s="30"/>
    </row>
    <row r="45" spans="1:21" ht="15" customHeight="1" x14ac:dyDescent="0.2">
      <c r="A45" s="2"/>
      <c r="B45" s="31"/>
      <c r="C45" s="45"/>
      <c r="D45" s="4"/>
      <c r="E45" s="4"/>
      <c r="F45" s="4"/>
      <c r="G45" s="4"/>
      <c r="H45" s="4"/>
      <c r="I45" s="4"/>
      <c r="J45" s="4"/>
      <c r="K45" s="2"/>
      <c r="L45" s="2"/>
      <c r="M45" s="29"/>
      <c r="N45" s="29"/>
      <c r="O45" s="29"/>
      <c r="P45" s="29"/>
      <c r="Q45" s="37"/>
      <c r="R45" s="37"/>
      <c r="S45" s="37"/>
      <c r="T45" s="37"/>
      <c r="U45" s="30"/>
    </row>
    <row r="46" spans="1:21" ht="17.25" customHeight="1" x14ac:dyDescent="0.2">
      <c r="A46" s="2"/>
      <c r="B46" s="31"/>
      <c r="C46" s="32"/>
      <c r="D46" s="2"/>
      <c r="E46" s="32"/>
      <c r="F46" s="32"/>
      <c r="G46" s="29"/>
      <c r="H46" s="29"/>
      <c r="I46" s="29"/>
      <c r="J46" s="29"/>
      <c r="K46" s="2"/>
      <c r="L46" s="2"/>
      <c r="M46" s="29"/>
      <c r="N46" s="29"/>
      <c r="O46" s="29"/>
      <c r="P46" s="29"/>
      <c r="Q46" s="37"/>
      <c r="R46" s="37"/>
      <c r="S46" s="37"/>
      <c r="T46" s="37"/>
      <c r="U46" s="30"/>
    </row>
    <row r="47" spans="1:21" s="51" customFormat="1" ht="25.5" customHeight="1" x14ac:dyDescent="0.2">
      <c r="A47" s="46"/>
      <c r="B47" s="47"/>
      <c r="C47" s="34" t="s">
        <v>51</v>
      </c>
      <c r="D47" s="34"/>
      <c r="E47" s="34"/>
      <c r="F47" s="34"/>
      <c r="G47" s="48">
        <f>G15-G28</f>
        <v>-2289930</v>
      </c>
      <c r="H47" s="48">
        <f>H15-H28</f>
        <v>-4968.1650000000018</v>
      </c>
      <c r="I47" s="48">
        <f>I15-I28</f>
        <v>3944057</v>
      </c>
      <c r="J47" s="48">
        <f>J15-J28</f>
        <v>3944.0569999999989</v>
      </c>
      <c r="K47" s="46"/>
      <c r="L47" s="49" t="s">
        <v>52</v>
      </c>
      <c r="M47" s="49"/>
      <c r="N47" s="49"/>
      <c r="O47" s="49"/>
      <c r="P47" s="49"/>
      <c r="Q47" s="48">
        <f>G47+Q25+Q44</f>
        <v>-2296132</v>
      </c>
      <c r="R47" s="48">
        <f>H47+R25+R44</f>
        <v>-4974.367000000002</v>
      </c>
      <c r="S47" s="48">
        <f>I47+S25+S44</f>
        <v>3742131</v>
      </c>
      <c r="T47" s="48">
        <f>J47+T25+T44</f>
        <v>3742.1309999999989</v>
      </c>
      <c r="U47" s="50"/>
    </row>
    <row r="48" spans="1:21" s="51" customFormat="1" ht="14.25" customHeight="1" x14ac:dyDescent="0.2">
      <c r="A48" s="46"/>
      <c r="B48" s="47"/>
      <c r="C48" s="45"/>
      <c r="D48" s="45"/>
      <c r="E48" s="45"/>
      <c r="F48" s="45"/>
      <c r="G48" s="48"/>
      <c r="H48" s="48"/>
      <c r="I48" s="48"/>
      <c r="J48" s="48"/>
      <c r="K48" s="46"/>
      <c r="L48" s="52"/>
      <c r="M48" s="52"/>
      <c r="N48" s="52"/>
      <c r="O48" s="52"/>
      <c r="P48" s="52"/>
      <c r="Q48" s="48"/>
      <c r="R48" s="48"/>
      <c r="S48" s="48"/>
      <c r="T48" s="48"/>
      <c r="U48" s="50"/>
    </row>
    <row r="49" spans="1:21" s="51" customFormat="1" x14ac:dyDescent="0.2">
      <c r="A49" s="46"/>
      <c r="B49" s="47"/>
      <c r="C49" s="45"/>
      <c r="D49" s="45"/>
      <c r="E49" s="45"/>
      <c r="F49" s="45"/>
      <c r="G49" s="48"/>
      <c r="H49" s="48"/>
      <c r="I49" s="48"/>
      <c r="J49" s="48"/>
      <c r="K49" s="46"/>
      <c r="L49" s="49" t="s">
        <v>53</v>
      </c>
      <c r="M49" s="49"/>
      <c r="N49" s="49"/>
      <c r="O49" s="49"/>
      <c r="P49" s="49"/>
      <c r="Q49" s="53">
        <v>11329500</v>
      </c>
      <c r="R49" s="53">
        <f>+Q49/Q13</f>
        <v>11329.5</v>
      </c>
      <c r="S49" s="53">
        <v>11552058</v>
      </c>
      <c r="T49" s="53">
        <f>+S49/$S$13</f>
        <v>11552.058000000001</v>
      </c>
      <c r="U49" s="50"/>
    </row>
    <row r="50" spans="1:21" s="51" customFormat="1" x14ac:dyDescent="0.2">
      <c r="A50" s="46"/>
      <c r="B50" s="47"/>
      <c r="C50" s="45"/>
      <c r="D50" s="45"/>
      <c r="E50" s="45"/>
      <c r="F50" s="45"/>
      <c r="G50" s="48"/>
      <c r="H50" s="48"/>
      <c r="I50" s="48"/>
      <c r="J50" s="48"/>
      <c r="K50" s="46"/>
      <c r="L50" s="49" t="s">
        <v>54</v>
      </c>
      <c r="M50" s="49"/>
      <c r="N50" s="49"/>
      <c r="O50" s="49"/>
      <c r="P50" s="49"/>
      <c r="Q50" s="54">
        <f>+Q47+Q49</f>
        <v>9033368</v>
      </c>
      <c r="R50" s="54">
        <f>+Q50/Q13</f>
        <v>9033.3680000000004</v>
      </c>
      <c r="S50" s="54">
        <f>+S47+S49</f>
        <v>15294189</v>
      </c>
      <c r="T50" s="53">
        <f>+S50/$S$13</f>
        <v>15294.189</v>
      </c>
      <c r="U50" s="50"/>
    </row>
    <row r="51" spans="1:21" s="51" customFormat="1" ht="9.75" customHeight="1" x14ac:dyDescent="0.2">
      <c r="A51" s="46"/>
      <c r="B51" s="47"/>
      <c r="C51" s="45"/>
      <c r="D51" s="45"/>
      <c r="E51" s="45"/>
      <c r="F51" s="45"/>
      <c r="G51" s="48"/>
      <c r="H51" s="48"/>
      <c r="I51" s="48"/>
      <c r="J51" s="48"/>
      <c r="K51" s="46"/>
      <c r="L51" s="52"/>
      <c r="M51" s="52"/>
      <c r="N51" s="52"/>
      <c r="O51" s="52"/>
      <c r="P51" s="55"/>
      <c r="Q51" s="48"/>
      <c r="R51" s="48"/>
      <c r="S51" s="56"/>
      <c r="T51" s="56"/>
      <c r="U51" s="50"/>
    </row>
    <row r="52" spans="1:21" ht="9.75" customHeight="1" x14ac:dyDescent="0.2">
      <c r="A52" s="2"/>
      <c r="B52" s="57"/>
      <c r="C52" s="58"/>
      <c r="D52" s="58"/>
      <c r="E52" s="58"/>
      <c r="F52" s="58"/>
      <c r="G52" s="59"/>
      <c r="H52" s="59"/>
      <c r="I52" s="59"/>
      <c r="J52" s="59"/>
      <c r="K52" s="60"/>
      <c r="L52" s="61"/>
      <c r="M52" s="61"/>
      <c r="N52" s="61"/>
      <c r="O52" s="61"/>
      <c r="P52" s="61"/>
      <c r="Q52" s="62"/>
      <c r="R52" s="62"/>
      <c r="S52" s="61"/>
      <c r="T52" s="61"/>
      <c r="U52" s="63"/>
    </row>
    <row r="53" spans="1:21" ht="6" customHeight="1" x14ac:dyDescent="0.2">
      <c r="A53" s="2"/>
      <c r="K53" s="2"/>
      <c r="L53" s="2"/>
      <c r="M53" s="29"/>
      <c r="N53" s="29"/>
      <c r="O53" s="29"/>
      <c r="P53" s="29"/>
      <c r="Q53" s="37"/>
      <c r="R53" s="37"/>
      <c r="S53" s="37"/>
      <c r="T53" s="37"/>
      <c r="U53" s="4"/>
    </row>
    <row r="54" spans="1:21" ht="6" customHeight="1" x14ac:dyDescent="0.2">
      <c r="A54" s="2"/>
      <c r="K54" s="2"/>
      <c r="L54" s="4"/>
      <c r="M54" s="4"/>
      <c r="N54" s="4"/>
      <c r="O54" s="4"/>
      <c r="P54" s="4"/>
      <c r="Q54" s="64"/>
      <c r="R54" s="4"/>
      <c r="S54" s="64"/>
      <c r="T54" s="4"/>
      <c r="U54" s="4"/>
    </row>
    <row r="55" spans="1:21" ht="15" customHeight="1" x14ac:dyDescent="0.2">
      <c r="A55" s="4"/>
      <c r="B55" s="65" t="s">
        <v>55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4"/>
      <c r="N55" s="4"/>
      <c r="O55" s="4"/>
      <c r="P55" s="4"/>
      <c r="Q55" s="64"/>
      <c r="R55" s="64"/>
      <c r="S55" s="64"/>
      <c r="T55" s="4"/>
      <c r="U55" s="4"/>
    </row>
    <row r="56" spans="1:21" ht="9.75" customHeight="1" x14ac:dyDescent="0.2">
      <c r="A56" s="4"/>
      <c r="B56" s="65"/>
      <c r="C56" s="66"/>
      <c r="D56" s="67"/>
      <c r="E56" s="67"/>
      <c r="F56" s="4"/>
      <c r="G56" s="68"/>
      <c r="H56" s="68"/>
      <c r="I56" s="66"/>
      <c r="J56" s="66"/>
      <c r="K56" s="67"/>
      <c r="L56" s="67"/>
      <c r="M56" s="4"/>
      <c r="N56" s="4"/>
      <c r="O56" s="4"/>
      <c r="P56" s="4"/>
      <c r="Q56" s="4"/>
      <c r="R56" s="4"/>
      <c r="S56" s="4"/>
      <c r="T56" s="4"/>
      <c r="U56" s="4"/>
    </row>
    <row r="57" spans="1:21" ht="15" x14ac:dyDescent="0.25">
      <c r="A57" s="69"/>
      <c r="B57" s="65" t="s">
        <v>56</v>
      </c>
      <c r="C57" s="70"/>
      <c r="D57" s="70"/>
      <c r="E57" s="70"/>
      <c r="F57" s="67"/>
      <c r="G57" s="71"/>
      <c r="H57" s="71"/>
      <c r="I57" s="71"/>
      <c r="J57" s="72" t="s">
        <v>57</v>
      </c>
      <c r="K57" s="72"/>
      <c r="L57" s="72"/>
      <c r="M57" s="72"/>
      <c r="N57" s="72"/>
      <c r="P57" s="72" t="s">
        <v>58</v>
      </c>
      <c r="Q57" s="72"/>
      <c r="R57" s="72"/>
      <c r="S57" s="72"/>
      <c r="T57" s="72"/>
      <c r="U57" s="67"/>
    </row>
    <row r="58" spans="1:21" ht="15" x14ac:dyDescent="0.25">
      <c r="A58" s="69"/>
      <c r="B58" s="65"/>
      <c r="C58" s="70"/>
      <c r="D58" s="70"/>
      <c r="E58" s="70"/>
      <c r="F58" s="67"/>
      <c r="G58" s="71"/>
      <c r="H58" s="71"/>
      <c r="I58" s="71"/>
      <c r="J58"/>
      <c r="K58" s="67"/>
      <c r="L58"/>
      <c r="M58" s="73"/>
      <c r="N58" s="67"/>
      <c r="P58" s="74"/>
      <c r="Q58" s="73"/>
      <c r="R58" s="73"/>
      <c r="S58" s="73"/>
      <c r="T58" s="73"/>
      <c r="U58" s="67"/>
    </row>
    <row r="59" spans="1:21" ht="15" x14ac:dyDescent="0.25">
      <c r="A59" s="69"/>
      <c r="B59" s="75" t="s">
        <v>59</v>
      </c>
      <c r="C59" s="76"/>
      <c r="D59" s="76"/>
      <c r="E59" s="76"/>
      <c r="F59" s="67"/>
      <c r="G59" s="67"/>
      <c r="H59" s="67"/>
      <c r="I59" s="67"/>
      <c r="J59" s="72" t="s">
        <v>60</v>
      </c>
      <c r="K59" s="72"/>
      <c r="L59" s="72"/>
      <c r="M59" s="72"/>
      <c r="N59" s="72"/>
      <c r="P59" s="77" t="s">
        <v>61</v>
      </c>
      <c r="Q59" s="77"/>
      <c r="R59" s="77"/>
      <c r="S59" s="77"/>
      <c r="T59" s="77"/>
      <c r="U59" s="67"/>
    </row>
    <row r="60" spans="1:21" ht="15" x14ac:dyDescent="0.25">
      <c r="A60" s="69"/>
      <c r="B60" s="78" t="s">
        <v>62</v>
      </c>
      <c r="C60" s="79"/>
      <c r="D60" s="79"/>
      <c r="E60" s="79"/>
      <c r="F60" s="80"/>
      <c r="G60" s="80"/>
      <c r="H60" s="80"/>
      <c r="I60" s="80"/>
      <c r="J60" s="81" t="s">
        <v>63</v>
      </c>
      <c r="K60" s="81"/>
      <c r="L60" s="81"/>
      <c r="M60" s="81"/>
      <c r="N60" s="81"/>
      <c r="P60" s="77" t="s">
        <v>64</v>
      </c>
      <c r="Q60" s="77"/>
      <c r="R60" s="77"/>
      <c r="S60" s="77"/>
      <c r="T60" s="77"/>
      <c r="U60" s="67"/>
    </row>
    <row r="61" spans="1:21" x14ac:dyDescent="0.2"/>
  </sheetData>
  <mergeCells count="72">
    <mergeCell ref="J60:N60"/>
    <mergeCell ref="P60:T60"/>
    <mergeCell ref="L49:P49"/>
    <mergeCell ref="L50:P50"/>
    <mergeCell ref="J57:N57"/>
    <mergeCell ref="P57:T57"/>
    <mergeCell ref="J59:N59"/>
    <mergeCell ref="P59:T59"/>
    <mergeCell ref="D42:F42"/>
    <mergeCell ref="N42:P42"/>
    <mergeCell ref="D43:F43"/>
    <mergeCell ref="D44:F44"/>
    <mergeCell ref="M44:P44"/>
    <mergeCell ref="C47:F47"/>
    <mergeCell ref="L47:P47"/>
    <mergeCell ref="D39:F39"/>
    <mergeCell ref="N39:P39"/>
    <mergeCell ref="D40:F40"/>
    <mergeCell ref="N40:P40"/>
    <mergeCell ref="D41:F41"/>
    <mergeCell ref="N41:P41"/>
    <mergeCell ref="D35:F35"/>
    <mergeCell ref="N35:P35"/>
    <mergeCell ref="D36:F36"/>
    <mergeCell ref="D37:F37"/>
    <mergeCell ref="M37:P37"/>
    <mergeCell ref="D38:F38"/>
    <mergeCell ref="N38:P38"/>
    <mergeCell ref="D32:F32"/>
    <mergeCell ref="N32:P32"/>
    <mergeCell ref="D33:F33"/>
    <mergeCell ref="N33:P33"/>
    <mergeCell ref="D34:F34"/>
    <mergeCell ref="N34:P34"/>
    <mergeCell ref="C28:F28"/>
    <mergeCell ref="L28:P28"/>
    <mergeCell ref="D29:F29"/>
    <mergeCell ref="D30:F30"/>
    <mergeCell ref="M30:P30"/>
    <mergeCell ref="D31:F31"/>
    <mergeCell ref="N31:P31"/>
    <mergeCell ref="D23:F23"/>
    <mergeCell ref="N23:P23"/>
    <mergeCell ref="D24:F24"/>
    <mergeCell ref="D25:F25"/>
    <mergeCell ref="M25:P25"/>
    <mergeCell ref="D26:E26"/>
    <mergeCell ref="D19:F19"/>
    <mergeCell ref="D20:F20"/>
    <mergeCell ref="M20:P20"/>
    <mergeCell ref="D21:F21"/>
    <mergeCell ref="N21:P21"/>
    <mergeCell ref="D22:F22"/>
    <mergeCell ref="N22:P22"/>
    <mergeCell ref="D16:F16"/>
    <mergeCell ref="N16:P16"/>
    <mergeCell ref="D17:F17"/>
    <mergeCell ref="N17:P17"/>
    <mergeCell ref="D18:F18"/>
    <mergeCell ref="N18:P18"/>
    <mergeCell ref="B10:E10"/>
    <mergeCell ref="L10:O10"/>
    <mergeCell ref="B13:F13"/>
    <mergeCell ref="L13:P13"/>
    <mergeCell ref="C15:F15"/>
    <mergeCell ref="M15:P15"/>
    <mergeCell ref="E2:Q2"/>
    <mergeCell ref="E3:Q3"/>
    <mergeCell ref="E4:Q4"/>
    <mergeCell ref="E5:Q5"/>
    <mergeCell ref="B7:D7"/>
    <mergeCell ref="E7:Q7"/>
  </mergeCells>
  <pageMargins left="0.33" right="0.35" top="0.46" bottom="0.17" header="0.31496062992125984" footer="0.16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Flujo de Efec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2021-06-07T23:20:18Z</dcterms:created>
  <dcterms:modified xsi:type="dcterms:W3CDTF">2021-06-07T23:20:37Z</dcterms:modified>
</cp:coreProperties>
</file>