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J33" i="1"/>
  <c r="F33" i="1"/>
  <c r="K32" i="1"/>
  <c r="H32" i="1"/>
  <c r="F32" i="1"/>
  <c r="K31" i="1"/>
  <c r="H31" i="1"/>
  <c r="F31" i="1"/>
  <c r="F26" i="1" s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J26" i="1"/>
  <c r="I26" i="1"/>
  <c r="H26" i="1"/>
  <c r="G26" i="1"/>
  <c r="E26" i="1"/>
  <c r="K24" i="1"/>
  <c r="L24" i="1" s="1"/>
  <c r="N24" i="1" s="1"/>
  <c r="F24" i="1"/>
  <c r="L23" i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J20" i="1"/>
  <c r="H20" i="1"/>
  <c r="F20" i="1"/>
  <c r="K19" i="1"/>
  <c r="M19" i="1" s="1"/>
  <c r="N19" i="1" s="1"/>
  <c r="J19" i="1"/>
  <c r="H19" i="1"/>
  <c r="F19" i="1"/>
  <c r="K18" i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N23" i="1" l="1"/>
  <c r="K26" i="1"/>
  <c r="L19" i="1"/>
  <c r="L33" i="1"/>
  <c r="M20" i="1"/>
  <c r="N20" i="1" s="1"/>
  <c r="M24" i="1"/>
  <c r="M31" i="1"/>
  <c r="M26" i="1" s="1"/>
  <c r="M32" i="1"/>
  <c r="M33" i="1"/>
  <c r="N33" i="1" s="1"/>
  <c r="M18" i="1"/>
  <c r="K16" i="1"/>
  <c r="K38" i="1" s="1"/>
  <c r="L18" i="1"/>
  <c r="L20" i="1"/>
  <c r="L31" i="1"/>
  <c r="L32" i="1"/>
  <c r="N32" i="1" s="1"/>
  <c r="N31" i="1" l="1"/>
  <c r="N26" i="1" s="1"/>
  <c r="L26" i="1"/>
  <c r="L16" i="1"/>
  <c r="N18" i="1"/>
  <c r="N16" i="1" s="1"/>
  <c r="N38" i="1" s="1"/>
  <c r="M16" i="1"/>
  <c r="M38" i="1" s="1"/>
  <c r="L38" i="1" l="1"/>
</calcChain>
</file>

<file path=xl/sharedStrings.xml><?xml version="1.0" encoding="utf-8"?>
<sst xmlns="http://schemas.openxmlformats.org/spreadsheetml/2006/main" count="44" uniqueCount="44">
  <si>
    <t>Cuenta Pública 2019</t>
  </si>
  <si>
    <t>Estado Analítico del Activo</t>
  </si>
  <si>
    <t>Del 1o. de Enero al 31 de Diciembre de 2019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</si>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</sst>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Contable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19" width="11.5703125" customWidth="1"/>
    <col min="20" max="257" width="11.42578125" customWidth="1"/>
    <col min="258" max="258" width="2.140625" customWidth="1"/>
    <col min="259" max="259" width="3" customWidth="1"/>
    <col min="260" max="260" width="23" customWidth="1"/>
    <col min="261" max="261" width="27.5703125" customWidth="1"/>
    <col min="262" max="266" width="21" customWidth="1"/>
    <col min="267" max="267" width="3" customWidth="1"/>
    <col min="268" max="268" width="2.5703125" customWidth="1"/>
    <col min="269" max="275" width="11.42578125" hidden="1" customWidth="1"/>
    <col min="276" max="513" width="11.42578125" hidden="1"/>
    <col min="514" max="514" width="2.140625" customWidth="1"/>
    <col min="515" max="515" width="3" customWidth="1"/>
    <col min="516" max="516" width="23" customWidth="1"/>
    <col min="517" max="517" width="27.5703125" customWidth="1"/>
    <col min="518" max="522" width="21" customWidth="1"/>
    <col min="523" max="523" width="3" customWidth="1"/>
    <col min="524" max="524" width="2.5703125" customWidth="1"/>
    <col min="525" max="531" width="11.42578125" hidden="1" customWidth="1"/>
    <col min="532" max="769" width="11.42578125" hidden="1"/>
    <col min="770" max="770" width="2.140625" customWidth="1"/>
    <col min="771" max="771" width="3" customWidth="1"/>
    <col min="772" max="772" width="23" customWidth="1"/>
    <col min="773" max="773" width="27.5703125" customWidth="1"/>
    <col min="774" max="778" width="21" customWidth="1"/>
    <col min="779" max="779" width="3" customWidth="1"/>
    <col min="780" max="780" width="2.5703125" customWidth="1"/>
    <col min="781" max="787" width="11.42578125" hidden="1" customWidth="1"/>
    <col min="788" max="1025" width="11.42578125" hidden="1"/>
    <col min="1026" max="1026" width="2.140625" customWidth="1"/>
    <col min="1027" max="1027" width="3" customWidth="1"/>
    <col min="1028" max="1028" width="23" customWidth="1"/>
    <col min="1029" max="1029" width="27.5703125" customWidth="1"/>
    <col min="1030" max="1034" width="21" customWidth="1"/>
    <col min="1035" max="1035" width="3" customWidth="1"/>
    <col min="1036" max="1036" width="2.5703125" customWidth="1"/>
    <col min="1037" max="1043" width="11.42578125" hidden="1" customWidth="1"/>
    <col min="1044" max="1281" width="11.42578125" hidden="1"/>
    <col min="1282" max="1282" width="2.140625" customWidth="1"/>
    <col min="1283" max="1283" width="3" customWidth="1"/>
    <col min="1284" max="1284" width="23" customWidth="1"/>
    <col min="1285" max="1285" width="27.5703125" customWidth="1"/>
    <col min="1286" max="1290" width="21" customWidth="1"/>
    <col min="1291" max="1291" width="3" customWidth="1"/>
    <col min="1292" max="1292" width="2.5703125" customWidth="1"/>
    <col min="1293" max="1299" width="11.42578125" hidden="1" customWidth="1"/>
    <col min="1300" max="1537" width="11.42578125" hidden="1"/>
    <col min="1538" max="1538" width="2.140625" customWidth="1"/>
    <col min="1539" max="1539" width="3" customWidth="1"/>
    <col min="1540" max="1540" width="23" customWidth="1"/>
    <col min="1541" max="1541" width="27.5703125" customWidth="1"/>
    <col min="1542" max="1546" width="21" customWidth="1"/>
    <col min="1547" max="1547" width="3" customWidth="1"/>
    <col min="1548" max="1548" width="2.5703125" customWidth="1"/>
    <col min="1549" max="1555" width="11.42578125" hidden="1" customWidth="1"/>
    <col min="1556" max="1793" width="11.42578125" hidden="1"/>
    <col min="1794" max="1794" width="2.140625" customWidth="1"/>
    <col min="1795" max="1795" width="3" customWidth="1"/>
    <col min="1796" max="1796" width="23" customWidth="1"/>
    <col min="1797" max="1797" width="27.5703125" customWidth="1"/>
    <col min="1798" max="1802" width="21" customWidth="1"/>
    <col min="1803" max="1803" width="3" customWidth="1"/>
    <col min="1804" max="1804" width="2.5703125" customWidth="1"/>
    <col min="1805" max="1811" width="11.42578125" hidden="1" customWidth="1"/>
    <col min="1812" max="2049" width="11.42578125" hidden="1"/>
    <col min="2050" max="2050" width="2.140625" customWidth="1"/>
    <col min="2051" max="2051" width="3" customWidth="1"/>
    <col min="2052" max="2052" width="23" customWidth="1"/>
    <col min="2053" max="2053" width="27.5703125" customWidth="1"/>
    <col min="2054" max="2058" width="21" customWidth="1"/>
    <col min="2059" max="2059" width="3" customWidth="1"/>
    <col min="2060" max="2060" width="2.5703125" customWidth="1"/>
    <col min="2061" max="2067" width="11.42578125" hidden="1" customWidth="1"/>
    <col min="2068" max="2305" width="11.42578125" hidden="1"/>
    <col min="2306" max="2306" width="2.140625" customWidth="1"/>
    <col min="2307" max="2307" width="3" customWidth="1"/>
    <col min="2308" max="2308" width="23" customWidth="1"/>
    <col min="2309" max="2309" width="27.5703125" customWidth="1"/>
    <col min="2310" max="2314" width="21" customWidth="1"/>
    <col min="2315" max="2315" width="3" customWidth="1"/>
    <col min="2316" max="2316" width="2.5703125" customWidth="1"/>
    <col min="2317" max="2323" width="11.42578125" hidden="1" customWidth="1"/>
    <col min="2324" max="2561" width="11.42578125" hidden="1"/>
    <col min="2562" max="2562" width="2.140625" customWidth="1"/>
    <col min="2563" max="2563" width="3" customWidth="1"/>
    <col min="2564" max="2564" width="23" customWidth="1"/>
    <col min="2565" max="2565" width="27.5703125" customWidth="1"/>
    <col min="2566" max="2570" width="21" customWidth="1"/>
    <col min="2571" max="2571" width="3" customWidth="1"/>
    <col min="2572" max="2572" width="2.5703125" customWidth="1"/>
    <col min="2573" max="2579" width="11.42578125" hidden="1" customWidth="1"/>
    <col min="2580" max="2817" width="11.42578125" hidden="1"/>
    <col min="2818" max="2818" width="2.140625" customWidth="1"/>
    <col min="2819" max="2819" width="3" customWidth="1"/>
    <col min="2820" max="2820" width="23" customWidth="1"/>
    <col min="2821" max="2821" width="27.5703125" customWidth="1"/>
    <col min="2822" max="2826" width="21" customWidth="1"/>
    <col min="2827" max="2827" width="3" customWidth="1"/>
    <col min="2828" max="2828" width="2.5703125" customWidth="1"/>
    <col min="2829" max="2835" width="11.42578125" hidden="1" customWidth="1"/>
    <col min="2836" max="3073" width="11.42578125" hidden="1"/>
    <col min="3074" max="3074" width="2.140625" customWidth="1"/>
    <col min="3075" max="3075" width="3" customWidth="1"/>
    <col min="3076" max="3076" width="23" customWidth="1"/>
    <col min="3077" max="3077" width="27.5703125" customWidth="1"/>
    <col min="3078" max="3082" width="21" customWidth="1"/>
    <col min="3083" max="3083" width="3" customWidth="1"/>
    <col min="3084" max="3084" width="2.5703125" customWidth="1"/>
    <col min="3085" max="3091" width="11.42578125" hidden="1" customWidth="1"/>
    <col min="3092" max="3329" width="11.42578125" hidden="1"/>
    <col min="3330" max="3330" width="2.140625" customWidth="1"/>
    <col min="3331" max="3331" width="3" customWidth="1"/>
    <col min="3332" max="3332" width="23" customWidth="1"/>
    <col min="3333" max="3333" width="27.5703125" customWidth="1"/>
    <col min="3334" max="3338" width="21" customWidth="1"/>
    <col min="3339" max="3339" width="3" customWidth="1"/>
    <col min="3340" max="3340" width="2.5703125" customWidth="1"/>
    <col min="3341" max="3347" width="11.42578125" hidden="1" customWidth="1"/>
    <col min="3348" max="3585" width="11.42578125" hidden="1"/>
    <col min="3586" max="3586" width="2.140625" customWidth="1"/>
    <col min="3587" max="3587" width="3" customWidth="1"/>
    <col min="3588" max="3588" width="23" customWidth="1"/>
    <col min="3589" max="3589" width="27.5703125" customWidth="1"/>
    <col min="3590" max="3594" width="21" customWidth="1"/>
    <col min="3595" max="3595" width="3" customWidth="1"/>
    <col min="3596" max="3596" width="2.5703125" customWidth="1"/>
    <col min="3597" max="3603" width="11.42578125" hidden="1" customWidth="1"/>
    <col min="3604" max="3841" width="11.42578125" hidden="1"/>
    <col min="3842" max="3842" width="2.140625" customWidth="1"/>
    <col min="3843" max="3843" width="3" customWidth="1"/>
    <col min="3844" max="3844" width="23" customWidth="1"/>
    <col min="3845" max="3845" width="27.5703125" customWidth="1"/>
    <col min="3846" max="3850" width="21" customWidth="1"/>
    <col min="3851" max="3851" width="3" customWidth="1"/>
    <col min="3852" max="3852" width="2.5703125" customWidth="1"/>
    <col min="3853" max="3859" width="11.42578125" hidden="1" customWidth="1"/>
    <col min="3860" max="4097" width="11.42578125" hidden="1"/>
    <col min="4098" max="4098" width="2.140625" customWidth="1"/>
    <col min="4099" max="4099" width="3" customWidth="1"/>
    <col min="4100" max="4100" width="23" customWidth="1"/>
    <col min="4101" max="4101" width="27.5703125" customWidth="1"/>
    <col min="4102" max="4106" width="21" customWidth="1"/>
    <col min="4107" max="4107" width="3" customWidth="1"/>
    <col min="4108" max="4108" width="2.5703125" customWidth="1"/>
    <col min="4109" max="4115" width="11.42578125" hidden="1" customWidth="1"/>
    <col min="4116" max="4353" width="11.42578125" hidden="1"/>
    <col min="4354" max="4354" width="2.140625" customWidth="1"/>
    <col min="4355" max="4355" width="3" customWidth="1"/>
    <col min="4356" max="4356" width="23" customWidth="1"/>
    <col min="4357" max="4357" width="27.5703125" customWidth="1"/>
    <col min="4358" max="4362" width="21" customWidth="1"/>
    <col min="4363" max="4363" width="3" customWidth="1"/>
    <col min="4364" max="4364" width="2.5703125" customWidth="1"/>
    <col min="4365" max="4371" width="11.42578125" hidden="1" customWidth="1"/>
    <col min="4372" max="4609" width="11.42578125" hidden="1"/>
    <col min="4610" max="4610" width="2.140625" customWidth="1"/>
    <col min="4611" max="4611" width="3" customWidth="1"/>
    <col min="4612" max="4612" width="23" customWidth="1"/>
    <col min="4613" max="4613" width="27.5703125" customWidth="1"/>
    <col min="4614" max="4618" width="21" customWidth="1"/>
    <col min="4619" max="4619" width="3" customWidth="1"/>
    <col min="4620" max="4620" width="2.5703125" customWidth="1"/>
    <col min="4621" max="4627" width="11.42578125" hidden="1" customWidth="1"/>
    <col min="4628" max="4865" width="11.42578125" hidden="1"/>
    <col min="4866" max="4866" width="2.140625" customWidth="1"/>
    <col min="4867" max="4867" width="3" customWidth="1"/>
    <col min="4868" max="4868" width="23" customWidth="1"/>
    <col min="4869" max="4869" width="27.5703125" customWidth="1"/>
    <col min="4870" max="4874" width="21" customWidth="1"/>
    <col min="4875" max="4875" width="3" customWidth="1"/>
    <col min="4876" max="4876" width="2.5703125" customWidth="1"/>
    <col min="4877" max="4883" width="11.42578125" hidden="1" customWidth="1"/>
    <col min="4884" max="5121" width="11.42578125" hidden="1"/>
    <col min="5122" max="5122" width="2.140625" customWidth="1"/>
    <col min="5123" max="5123" width="3" customWidth="1"/>
    <col min="5124" max="5124" width="23" customWidth="1"/>
    <col min="5125" max="5125" width="27.5703125" customWidth="1"/>
    <col min="5126" max="5130" width="21" customWidth="1"/>
    <col min="5131" max="5131" width="3" customWidth="1"/>
    <col min="5132" max="5132" width="2.5703125" customWidth="1"/>
    <col min="5133" max="5139" width="11.42578125" hidden="1" customWidth="1"/>
    <col min="5140" max="5377" width="11.42578125" hidden="1"/>
    <col min="5378" max="5378" width="2.140625" customWidth="1"/>
    <col min="5379" max="5379" width="3" customWidth="1"/>
    <col min="5380" max="5380" width="23" customWidth="1"/>
    <col min="5381" max="5381" width="27.5703125" customWidth="1"/>
    <col min="5382" max="5386" width="21" customWidth="1"/>
    <col min="5387" max="5387" width="3" customWidth="1"/>
    <col min="5388" max="5388" width="2.5703125" customWidth="1"/>
    <col min="5389" max="5395" width="11.42578125" hidden="1" customWidth="1"/>
    <col min="5396" max="5633" width="11.42578125" hidden="1"/>
    <col min="5634" max="5634" width="2.140625" customWidth="1"/>
    <col min="5635" max="5635" width="3" customWidth="1"/>
    <col min="5636" max="5636" width="23" customWidth="1"/>
    <col min="5637" max="5637" width="27.5703125" customWidth="1"/>
    <col min="5638" max="5642" width="21" customWidth="1"/>
    <col min="5643" max="5643" width="3" customWidth="1"/>
    <col min="5644" max="5644" width="2.5703125" customWidth="1"/>
    <col min="5645" max="5651" width="11.42578125" hidden="1" customWidth="1"/>
    <col min="5652" max="5889" width="11.42578125" hidden="1"/>
    <col min="5890" max="5890" width="2.140625" customWidth="1"/>
    <col min="5891" max="5891" width="3" customWidth="1"/>
    <col min="5892" max="5892" width="23" customWidth="1"/>
    <col min="5893" max="5893" width="27.5703125" customWidth="1"/>
    <col min="5894" max="5898" width="21" customWidth="1"/>
    <col min="5899" max="5899" width="3" customWidth="1"/>
    <col min="5900" max="5900" width="2.5703125" customWidth="1"/>
    <col min="5901" max="5907" width="11.42578125" hidden="1" customWidth="1"/>
    <col min="5908" max="6145" width="11.42578125" hidden="1"/>
    <col min="6146" max="6146" width="2.140625" customWidth="1"/>
    <col min="6147" max="6147" width="3" customWidth="1"/>
    <col min="6148" max="6148" width="23" customWidth="1"/>
    <col min="6149" max="6149" width="27.5703125" customWidth="1"/>
    <col min="6150" max="6154" width="21" customWidth="1"/>
    <col min="6155" max="6155" width="3" customWidth="1"/>
    <col min="6156" max="6156" width="2.5703125" customWidth="1"/>
    <col min="6157" max="6163" width="11.42578125" hidden="1" customWidth="1"/>
    <col min="6164" max="6401" width="11.42578125" hidden="1"/>
    <col min="6402" max="6402" width="2.140625" customWidth="1"/>
    <col min="6403" max="6403" width="3" customWidth="1"/>
    <col min="6404" max="6404" width="23" customWidth="1"/>
    <col min="6405" max="6405" width="27.5703125" customWidth="1"/>
    <col min="6406" max="6410" width="21" customWidth="1"/>
    <col min="6411" max="6411" width="3" customWidth="1"/>
    <col min="6412" max="6412" width="2.5703125" customWidth="1"/>
    <col min="6413" max="6419" width="11.42578125" hidden="1" customWidth="1"/>
    <col min="6420" max="6657" width="11.42578125" hidden="1"/>
    <col min="6658" max="6658" width="2.140625" customWidth="1"/>
    <col min="6659" max="6659" width="3" customWidth="1"/>
    <col min="6660" max="6660" width="23" customWidth="1"/>
    <col min="6661" max="6661" width="27.5703125" customWidth="1"/>
    <col min="6662" max="6666" width="21" customWidth="1"/>
    <col min="6667" max="6667" width="3" customWidth="1"/>
    <col min="6668" max="6668" width="2.5703125" customWidth="1"/>
    <col min="6669" max="6675" width="11.42578125" hidden="1" customWidth="1"/>
    <col min="6676" max="6913" width="11.42578125" hidden="1"/>
    <col min="6914" max="6914" width="2.140625" customWidth="1"/>
    <col min="6915" max="6915" width="3" customWidth="1"/>
    <col min="6916" max="6916" width="23" customWidth="1"/>
    <col min="6917" max="6917" width="27.5703125" customWidth="1"/>
    <col min="6918" max="6922" width="21" customWidth="1"/>
    <col min="6923" max="6923" width="3" customWidth="1"/>
    <col min="6924" max="6924" width="2.5703125" customWidth="1"/>
    <col min="6925" max="6931" width="11.42578125" hidden="1" customWidth="1"/>
    <col min="6932" max="7169" width="11.42578125" hidden="1"/>
    <col min="7170" max="7170" width="2.140625" customWidth="1"/>
    <col min="7171" max="7171" width="3" customWidth="1"/>
    <col min="7172" max="7172" width="23" customWidth="1"/>
    <col min="7173" max="7173" width="27.5703125" customWidth="1"/>
    <col min="7174" max="7178" width="21" customWidth="1"/>
    <col min="7179" max="7179" width="3" customWidth="1"/>
    <col min="7180" max="7180" width="2.5703125" customWidth="1"/>
    <col min="7181" max="7187" width="11.42578125" hidden="1" customWidth="1"/>
    <col min="7188" max="7425" width="11.42578125" hidden="1"/>
    <col min="7426" max="7426" width="2.140625" customWidth="1"/>
    <col min="7427" max="7427" width="3" customWidth="1"/>
    <col min="7428" max="7428" width="23" customWidth="1"/>
    <col min="7429" max="7429" width="27.5703125" customWidth="1"/>
    <col min="7430" max="7434" width="21" customWidth="1"/>
    <col min="7435" max="7435" width="3" customWidth="1"/>
    <col min="7436" max="7436" width="2.5703125" customWidth="1"/>
    <col min="7437" max="7443" width="11.42578125" hidden="1" customWidth="1"/>
    <col min="7444" max="7681" width="11.42578125" hidden="1"/>
    <col min="7682" max="7682" width="2.140625" customWidth="1"/>
    <col min="7683" max="7683" width="3" customWidth="1"/>
    <col min="7684" max="7684" width="23" customWidth="1"/>
    <col min="7685" max="7685" width="27.5703125" customWidth="1"/>
    <col min="7686" max="7690" width="21" customWidth="1"/>
    <col min="7691" max="7691" width="3" customWidth="1"/>
    <col min="7692" max="7692" width="2.5703125" customWidth="1"/>
    <col min="7693" max="7699" width="11.42578125" hidden="1" customWidth="1"/>
    <col min="7700" max="7937" width="11.42578125" hidden="1"/>
    <col min="7938" max="7938" width="2.140625" customWidth="1"/>
    <col min="7939" max="7939" width="3" customWidth="1"/>
    <col min="7940" max="7940" width="23" customWidth="1"/>
    <col min="7941" max="7941" width="27.5703125" customWidth="1"/>
    <col min="7942" max="7946" width="21" customWidth="1"/>
    <col min="7947" max="7947" width="3" customWidth="1"/>
    <col min="7948" max="7948" width="2.5703125" customWidth="1"/>
    <col min="7949" max="7955" width="11.42578125" hidden="1" customWidth="1"/>
    <col min="7956" max="8193" width="11.42578125" hidden="1"/>
    <col min="8194" max="8194" width="2.140625" customWidth="1"/>
    <col min="8195" max="8195" width="3" customWidth="1"/>
    <col min="8196" max="8196" width="23" customWidth="1"/>
    <col min="8197" max="8197" width="27.5703125" customWidth="1"/>
    <col min="8198" max="8202" width="21" customWidth="1"/>
    <col min="8203" max="8203" width="3" customWidth="1"/>
    <col min="8204" max="8204" width="2.5703125" customWidth="1"/>
    <col min="8205" max="8211" width="11.42578125" hidden="1" customWidth="1"/>
    <col min="8212" max="8449" width="11.42578125" hidden="1"/>
    <col min="8450" max="8450" width="2.140625" customWidth="1"/>
    <col min="8451" max="8451" width="3" customWidth="1"/>
    <col min="8452" max="8452" width="23" customWidth="1"/>
    <col min="8453" max="8453" width="27.5703125" customWidth="1"/>
    <col min="8454" max="8458" width="21" customWidth="1"/>
    <col min="8459" max="8459" width="3" customWidth="1"/>
    <col min="8460" max="8460" width="2.5703125" customWidth="1"/>
    <col min="8461" max="8467" width="11.42578125" hidden="1" customWidth="1"/>
    <col min="8468" max="8705" width="11.42578125" hidden="1"/>
    <col min="8706" max="8706" width="2.140625" customWidth="1"/>
    <col min="8707" max="8707" width="3" customWidth="1"/>
    <col min="8708" max="8708" width="23" customWidth="1"/>
    <col min="8709" max="8709" width="27.5703125" customWidth="1"/>
    <col min="8710" max="8714" width="21" customWidth="1"/>
    <col min="8715" max="8715" width="3" customWidth="1"/>
    <col min="8716" max="8716" width="2.5703125" customWidth="1"/>
    <col min="8717" max="8723" width="11.42578125" hidden="1" customWidth="1"/>
    <col min="8724" max="8961" width="11.42578125" hidden="1"/>
    <col min="8962" max="8962" width="2.140625" customWidth="1"/>
    <col min="8963" max="8963" width="3" customWidth="1"/>
    <col min="8964" max="8964" width="23" customWidth="1"/>
    <col min="8965" max="8965" width="27.5703125" customWidth="1"/>
    <col min="8966" max="8970" width="21" customWidth="1"/>
    <col min="8971" max="8971" width="3" customWidth="1"/>
    <col min="8972" max="8972" width="2.5703125" customWidth="1"/>
    <col min="8973" max="8979" width="11.42578125" hidden="1" customWidth="1"/>
    <col min="8980" max="9217" width="11.42578125" hidden="1"/>
    <col min="9218" max="9218" width="2.140625" customWidth="1"/>
    <col min="9219" max="9219" width="3" customWidth="1"/>
    <col min="9220" max="9220" width="23" customWidth="1"/>
    <col min="9221" max="9221" width="27.5703125" customWidth="1"/>
    <col min="9222" max="9226" width="21" customWidth="1"/>
    <col min="9227" max="9227" width="3" customWidth="1"/>
    <col min="9228" max="9228" width="2.5703125" customWidth="1"/>
    <col min="9229" max="9235" width="11.42578125" hidden="1" customWidth="1"/>
    <col min="9236" max="9473" width="11.42578125" hidden="1"/>
    <col min="9474" max="9474" width="2.140625" customWidth="1"/>
    <col min="9475" max="9475" width="3" customWidth="1"/>
    <col min="9476" max="9476" width="23" customWidth="1"/>
    <col min="9477" max="9477" width="27.5703125" customWidth="1"/>
    <col min="9478" max="9482" width="21" customWidth="1"/>
    <col min="9483" max="9483" width="3" customWidth="1"/>
    <col min="9484" max="9484" width="2.5703125" customWidth="1"/>
    <col min="9485" max="9491" width="11.42578125" hidden="1" customWidth="1"/>
    <col min="9492" max="9729" width="11.42578125" hidden="1"/>
    <col min="9730" max="9730" width="2.140625" customWidth="1"/>
    <col min="9731" max="9731" width="3" customWidth="1"/>
    <col min="9732" max="9732" width="23" customWidth="1"/>
    <col min="9733" max="9733" width="27.5703125" customWidth="1"/>
    <col min="9734" max="9738" width="21" customWidth="1"/>
    <col min="9739" max="9739" width="3" customWidth="1"/>
    <col min="9740" max="9740" width="2.5703125" customWidth="1"/>
    <col min="9741" max="9747" width="11.42578125" hidden="1" customWidth="1"/>
    <col min="9748" max="9985" width="11.42578125" hidden="1"/>
    <col min="9986" max="9986" width="2.140625" customWidth="1"/>
    <col min="9987" max="9987" width="3" customWidth="1"/>
    <col min="9988" max="9988" width="23" customWidth="1"/>
    <col min="9989" max="9989" width="27.5703125" customWidth="1"/>
    <col min="9990" max="9994" width="21" customWidth="1"/>
    <col min="9995" max="9995" width="3" customWidth="1"/>
    <col min="9996" max="9996" width="2.5703125" customWidth="1"/>
    <col min="9997" max="10003" width="11.42578125" hidden="1" customWidth="1"/>
    <col min="10004" max="10241" width="11.42578125" hidden="1"/>
    <col min="10242" max="10242" width="2.140625" customWidth="1"/>
    <col min="10243" max="10243" width="3" customWidth="1"/>
    <col min="10244" max="10244" width="23" customWidth="1"/>
    <col min="10245" max="10245" width="27.5703125" customWidth="1"/>
    <col min="10246" max="10250" width="21" customWidth="1"/>
    <col min="10251" max="10251" width="3" customWidth="1"/>
    <col min="10252" max="10252" width="2.5703125" customWidth="1"/>
    <col min="10253" max="10259" width="11.42578125" hidden="1" customWidth="1"/>
    <col min="10260" max="10497" width="11.42578125" hidden="1"/>
    <col min="10498" max="10498" width="2.140625" customWidth="1"/>
    <col min="10499" max="10499" width="3" customWidth="1"/>
    <col min="10500" max="10500" width="23" customWidth="1"/>
    <col min="10501" max="10501" width="27.5703125" customWidth="1"/>
    <col min="10502" max="10506" width="21" customWidth="1"/>
    <col min="10507" max="10507" width="3" customWidth="1"/>
    <col min="10508" max="10508" width="2.5703125" customWidth="1"/>
    <col min="10509" max="10515" width="11.42578125" hidden="1" customWidth="1"/>
    <col min="10516" max="10753" width="11.42578125" hidden="1"/>
    <col min="10754" max="10754" width="2.140625" customWidth="1"/>
    <col min="10755" max="10755" width="3" customWidth="1"/>
    <col min="10756" max="10756" width="23" customWidth="1"/>
    <col min="10757" max="10757" width="27.5703125" customWidth="1"/>
    <col min="10758" max="10762" width="21" customWidth="1"/>
    <col min="10763" max="10763" width="3" customWidth="1"/>
    <col min="10764" max="10764" width="2.5703125" customWidth="1"/>
    <col min="10765" max="10771" width="11.42578125" hidden="1" customWidth="1"/>
    <col min="10772" max="11009" width="11.42578125" hidden="1"/>
    <col min="11010" max="11010" width="2.140625" customWidth="1"/>
    <col min="11011" max="11011" width="3" customWidth="1"/>
    <col min="11012" max="11012" width="23" customWidth="1"/>
    <col min="11013" max="11013" width="27.5703125" customWidth="1"/>
    <col min="11014" max="11018" width="21" customWidth="1"/>
    <col min="11019" max="11019" width="3" customWidth="1"/>
    <col min="11020" max="11020" width="2.5703125" customWidth="1"/>
    <col min="11021" max="11027" width="11.42578125" hidden="1" customWidth="1"/>
    <col min="11028" max="11265" width="11.42578125" hidden="1"/>
    <col min="11266" max="11266" width="2.140625" customWidth="1"/>
    <col min="11267" max="11267" width="3" customWidth="1"/>
    <col min="11268" max="11268" width="23" customWidth="1"/>
    <col min="11269" max="11269" width="27.5703125" customWidth="1"/>
    <col min="11270" max="11274" width="21" customWidth="1"/>
    <col min="11275" max="11275" width="3" customWidth="1"/>
    <col min="11276" max="11276" width="2.5703125" customWidth="1"/>
    <col min="11277" max="11283" width="11.42578125" hidden="1" customWidth="1"/>
    <col min="11284" max="11521" width="11.42578125" hidden="1"/>
    <col min="11522" max="11522" width="2.140625" customWidth="1"/>
    <col min="11523" max="11523" width="3" customWidth="1"/>
    <col min="11524" max="11524" width="23" customWidth="1"/>
    <col min="11525" max="11525" width="27.5703125" customWidth="1"/>
    <col min="11526" max="11530" width="21" customWidth="1"/>
    <col min="11531" max="11531" width="3" customWidth="1"/>
    <col min="11532" max="11532" width="2.5703125" customWidth="1"/>
    <col min="11533" max="11539" width="11.42578125" hidden="1" customWidth="1"/>
    <col min="11540" max="11777" width="11.42578125" hidden="1"/>
    <col min="11778" max="11778" width="2.140625" customWidth="1"/>
    <col min="11779" max="11779" width="3" customWidth="1"/>
    <col min="11780" max="11780" width="23" customWidth="1"/>
    <col min="11781" max="11781" width="27.5703125" customWidth="1"/>
    <col min="11782" max="11786" width="21" customWidth="1"/>
    <col min="11787" max="11787" width="3" customWidth="1"/>
    <col min="11788" max="11788" width="2.5703125" customWidth="1"/>
    <col min="11789" max="11795" width="11.42578125" hidden="1" customWidth="1"/>
    <col min="11796" max="12033" width="11.42578125" hidden="1"/>
    <col min="12034" max="12034" width="2.140625" customWidth="1"/>
    <col min="12035" max="12035" width="3" customWidth="1"/>
    <col min="12036" max="12036" width="23" customWidth="1"/>
    <col min="12037" max="12037" width="27.5703125" customWidth="1"/>
    <col min="12038" max="12042" width="21" customWidth="1"/>
    <col min="12043" max="12043" width="3" customWidth="1"/>
    <col min="12044" max="12044" width="2.5703125" customWidth="1"/>
    <col min="12045" max="12051" width="11.42578125" hidden="1" customWidth="1"/>
    <col min="12052" max="12289" width="11.42578125" hidden="1"/>
    <col min="12290" max="12290" width="2.140625" customWidth="1"/>
    <col min="12291" max="12291" width="3" customWidth="1"/>
    <col min="12292" max="12292" width="23" customWidth="1"/>
    <col min="12293" max="12293" width="27.5703125" customWidth="1"/>
    <col min="12294" max="12298" width="21" customWidth="1"/>
    <col min="12299" max="12299" width="3" customWidth="1"/>
    <col min="12300" max="12300" width="2.5703125" customWidth="1"/>
    <col min="12301" max="12307" width="11.42578125" hidden="1" customWidth="1"/>
    <col min="12308" max="12545" width="11.42578125" hidden="1"/>
    <col min="12546" max="12546" width="2.140625" customWidth="1"/>
    <col min="12547" max="12547" width="3" customWidth="1"/>
    <col min="12548" max="12548" width="23" customWidth="1"/>
    <col min="12549" max="12549" width="27.5703125" customWidth="1"/>
    <col min="12550" max="12554" width="21" customWidth="1"/>
    <col min="12555" max="12555" width="3" customWidth="1"/>
    <col min="12556" max="12556" width="2.5703125" customWidth="1"/>
    <col min="12557" max="12563" width="11.42578125" hidden="1" customWidth="1"/>
    <col min="12564" max="12801" width="11.42578125" hidden="1"/>
    <col min="12802" max="12802" width="2.140625" customWidth="1"/>
    <col min="12803" max="12803" width="3" customWidth="1"/>
    <col min="12804" max="12804" width="23" customWidth="1"/>
    <col min="12805" max="12805" width="27.5703125" customWidth="1"/>
    <col min="12806" max="12810" width="21" customWidth="1"/>
    <col min="12811" max="12811" width="3" customWidth="1"/>
    <col min="12812" max="12812" width="2.5703125" customWidth="1"/>
    <col min="12813" max="12819" width="11.42578125" hidden="1" customWidth="1"/>
    <col min="12820" max="13057" width="11.42578125" hidden="1"/>
    <col min="13058" max="13058" width="2.140625" customWidth="1"/>
    <col min="13059" max="13059" width="3" customWidth="1"/>
    <col min="13060" max="13060" width="23" customWidth="1"/>
    <col min="13061" max="13061" width="27.5703125" customWidth="1"/>
    <col min="13062" max="13066" width="21" customWidth="1"/>
    <col min="13067" max="13067" width="3" customWidth="1"/>
    <col min="13068" max="13068" width="2.5703125" customWidth="1"/>
    <col min="13069" max="13075" width="11.42578125" hidden="1" customWidth="1"/>
    <col min="13076" max="13313" width="11.42578125" hidden="1"/>
    <col min="13314" max="13314" width="2.140625" customWidth="1"/>
    <col min="13315" max="13315" width="3" customWidth="1"/>
    <col min="13316" max="13316" width="23" customWidth="1"/>
    <col min="13317" max="13317" width="27.5703125" customWidth="1"/>
    <col min="13318" max="13322" width="21" customWidth="1"/>
    <col min="13323" max="13323" width="3" customWidth="1"/>
    <col min="13324" max="13324" width="2.5703125" customWidth="1"/>
    <col min="13325" max="13331" width="11.42578125" hidden="1" customWidth="1"/>
    <col min="13332" max="13569" width="11.42578125" hidden="1"/>
    <col min="13570" max="13570" width="2.140625" customWidth="1"/>
    <col min="13571" max="13571" width="3" customWidth="1"/>
    <col min="13572" max="13572" width="23" customWidth="1"/>
    <col min="13573" max="13573" width="27.5703125" customWidth="1"/>
    <col min="13574" max="13578" width="21" customWidth="1"/>
    <col min="13579" max="13579" width="3" customWidth="1"/>
    <col min="13580" max="13580" width="2.5703125" customWidth="1"/>
    <col min="13581" max="13587" width="11.42578125" hidden="1" customWidth="1"/>
    <col min="13588" max="13825" width="11.42578125" hidden="1"/>
    <col min="13826" max="13826" width="2.140625" customWidth="1"/>
    <col min="13827" max="13827" width="3" customWidth="1"/>
    <col min="13828" max="13828" width="23" customWidth="1"/>
    <col min="13829" max="13829" width="27.5703125" customWidth="1"/>
    <col min="13830" max="13834" width="21" customWidth="1"/>
    <col min="13835" max="13835" width="3" customWidth="1"/>
    <col min="13836" max="13836" width="2.5703125" customWidth="1"/>
    <col min="13837" max="13843" width="11.42578125" hidden="1" customWidth="1"/>
    <col min="13844" max="14081" width="11.42578125" hidden="1"/>
    <col min="14082" max="14082" width="2.140625" customWidth="1"/>
    <col min="14083" max="14083" width="3" customWidth="1"/>
    <col min="14084" max="14084" width="23" customWidth="1"/>
    <col min="14085" max="14085" width="27.5703125" customWidth="1"/>
    <col min="14086" max="14090" width="21" customWidth="1"/>
    <col min="14091" max="14091" width="3" customWidth="1"/>
    <col min="14092" max="14092" width="2.5703125" customWidth="1"/>
    <col min="14093" max="14099" width="11.42578125" hidden="1" customWidth="1"/>
    <col min="14100" max="14337" width="11.42578125" hidden="1"/>
    <col min="14338" max="14338" width="2.140625" customWidth="1"/>
    <col min="14339" max="14339" width="3" customWidth="1"/>
    <col min="14340" max="14340" width="23" customWidth="1"/>
    <col min="14341" max="14341" width="27.5703125" customWidth="1"/>
    <col min="14342" max="14346" width="21" customWidth="1"/>
    <col min="14347" max="14347" width="3" customWidth="1"/>
    <col min="14348" max="14348" width="2.5703125" customWidth="1"/>
    <col min="14349" max="14355" width="11.42578125" hidden="1" customWidth="1"/>
    <col min="14356" max="14593" width="11.42578125" hidden="1"/>
    <col min="14594" max="14594" width="2.140625" customWidth="1"/>
    <col min="14595" max="14595" width="3" customWidth="1"/>
    <col min="14596" max="14596" width="23" customWidth="1"/>
    <col min="14597" max="14597" width="27.5703125" customWidth="1"/>
    <col min="14598" max="14602" width="21" customWidth="1"/>
    <col min="14603" max="14603" width="3" customWidth="1"/>
    <col min="14604" max="14604" width="2.5703125" customWidth="1"/>
    <col min="14605" max="14611" width="11.42578125" hidden="1" customWidth="1"/>
    <col min="14612" max="14849" width="11.42578125" hidden="1"/>
    <col min="14850" max="14850" width="2.140625" customWidth="1"/>
    <col min="14851" max="14851" width="3" customWidth="1"/>
    <col min="14852" max="14852" width="23" customWidth="1"/>
    <col min="14853" max="14853" width="27.5703125" customWidth="1"/>
    <col min="14854" max="14858" width="21" customWidth="1"/>
    <col min="14859" max="14859" width="3" customWidth="1"/>
    <col min="14860" max="14860" width="2.5703125" customWidth="1"/>
    <col min="14861" max="14867" width="11.42578125" hidden="1" customWidth="1"/>
    <col min="14868" max="15105" width="11.42578125" hidden="1"/>
    <col min="15106" max="15106" width="2.140625" customWidth="1"/>
    <col min="15107" max="15107" width="3" customWidth="1"/>
    <col min="15108" max="15108" width="23" customWidth="1"/>
    <col min="15109" max="15109" width="27.5703125" customWidth="1"/>
    <col min="15110" max="15114" width="21" customWidth="1"/>
    <col min="15115" max="15115" width="3" customWidth="1"/>
    <col min="15116" max="15116" width="2.5703125" customWidth="1"/>
    <col min="15117" max="15123" width="11.42578125" hidden="1" customWidth="1"/>
    <col min="15124" max="15361" width="11.42578125" hidden="1"/>
    <col min="15362" max="15362" width="2.140625" customWidth="1"/>
    <col min="15363" max="15363" width="3" customWidth="1"/>
    <col min="15364" max="15364" width="23" customWidth="1"/>
    <col min="15365" max="15365" width="27.5703125" customWidth="1"/>
    <col min="15366" max="15370" width="21" customWidth="1"/>
    <col min="15371" max="15371" width="3" customWidth="1"/>
    <col min="15372" max="15372" width="2.5703125" customWidth="1"/>
    <col min="15373" max="15379" width="11.42578125" hidden="1" customWidth="1"/>
    <col min="15380" max="15617" width="11.42578125" hidden="1"/>
    <col min="15618" max="15618" width="2.140625" customWidth="1"/>
    <col min="15619" max="15619" width="3" customWidth="1"/>
    <col min="15620" max="15620" width="23" customWidth="1"/>
    <col min="15621" max="15621" width="27.5703125" customWidth="1"/>
    <col min="15622" max="15626" width="21" customWidth="1"/>
    <col min="15627" max="15627" width="3" customWidth="1"/>
    <col min="15628" max="15628" width="2.5703125" customWidth="1"/>
    <col min="15629" max="15635" width="11.42578125" hidden="1" customWidth="1"/>
    <col min="15636" max="15873" width="11.42578125" hidden="1"/>
    <col min="15874" max="15874" width="2.140625" customWidth="1"/>
    <col min="15875" max="15875" width="3" customWidth="1"/>
    <col min="15876" max="15876" width="23" customWidth="1"/>
    <col min="15877" max="15877" width="27.5703125" customWidth="1"/>
    <col min="15878" max="15882" width="21" customWidth="1"/>
    <col min="15883" max="15883" width="3" customWidth="1"/>
    <col min="15884" max="15884" width="2.5703125" customWidth="1"/>
    <col min="15885" max="15891" width="11.42578125" hidden="1" customWidth="1"/>
    <col min="15892" max="16129" width="11.42578125" hidden="1"/>
    <col min="16130" max="16130" width="2.140625" customWidth="1"/>
    <col min="16131" max="16131" width="3" customWidth="1"/>
    <col min="16132" max="16132" width="23" customWidth="1"/>
    <col min="16133" max="16133" width="27.5703125" customWidth="1"/>
    <col min="16134" max="16138" width="21" customWidth="1"/>
    <col min="16139" max="16139" width="3" customWidth="1"/>
    <col min="16140" max="16140" width="2.5703125" customWidth="1"/>
    <col min="16141" max="16144" width="0" hidden="1" customWidth="1"/>
    <col min="16145" max="16147" width="11.42578125" hidden="1" customWidth="1"/>
    <col min="16148" max="16384" width="11.42578125" hidden="1"/>
  </cols>
  <sheetData>
    <row r="1" spans="2:16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76"/>
    </row>
    <row r="2" spans="2:16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</row>
    <row r="4" spans="2:16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</row>
    <row r="5" spans="2:16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</row>
    <row r="6" spans="2:16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</row>
    <row r="7" spans="2:16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</row>
    <row r="8" spans="2:16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</row>
    <row r="9" spans="2:16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</row>
    <row r="10" spans="2:16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</row>
    <row r="11" spans="2:16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</row>
    <row r="12" spans="2:16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</row>
    <row r="13" spans="2:16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</row>
    <row r="14" spans="2:16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</row>
    <row r="15" spans="2:16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</row>
    <row r="16" spans="2:16" x14ac:dyDescent="0.25">
      <c r="B16" s="40"/>
      <c r="C16" s="41" t="s">
        <v>15</v>
      </c>
      <c r="D16" s="41"/>
      <c r="E16" s="42">
        <f t="shared" ref="E16:N16" si="0">SUM(E18:E24)</f>
        <v>9842841</v>
      </c>
      <c r="F16" s="42">
        <f t="shared" si="0"/>
        <v>9842.8410000000003</v>
      </c>
      <c r="G16" s="42">
        <f t="shared" si="0"/>
        <v>168844544</v>
      </c>
      <c r="H16" s="42">
        <f t="shared" si="0"/>
        <v>168844.54399999999</v>
      </c>
      <c r="I16" s="42">
        <f t="shared" si="0"/>
        <v>167109072</v>
      </c>
      <c r="J16" s="42">
        <f t="shared" si="0"/>
        <v>166919.07200000001</v>
      </c>
      <c r="K16" s="42">
        <f t="shared" si="0"/>
        <v>11578313</v>
      </c>
      <c r="L16" s="42">
        <f t="shared" si="0"/>
        <v>11578.313</v>
      </c>
      <c r="M16" s="42">
        <f>SUM(M18:M24)</f>
        <v>1735472</v>
      </c>
      <c r="N16" s="42">
        <f t="shared" si="0"/>
        <v>1735.472</v>
      </c>
      <c r="O16" s="43"/>
      <c r="P16" s="9"/>
    </row>
    <row r="17" spans="2:261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</row>
    <row r="18" spans="2:261" x14ac:dyDescent="0.25">
      <c r="B18" s="44"/>
      <c r="C18" s="47" t="s">
        <v>16</v>
      </c>
      <c r="D18" s="47"/>
      <c r="E18" s="48">
        <v>9754776</v>
      </c>
      <c r="F18" s="48">
        <f>+E18/$E$14</f>
        <v>9754.7759999999998</v>
      </c>
      <c r="G18" s="48">
        <v>120783497</v>
      </c>
      <c r="H18" s="48">
        <f>+G18/$G$14</f>
        <v>120783.497</v>
      </c>
      <c r="I18" s="48">
        <v>118986215</v>
      </c>
      <c r="J18" s="48">
        <f>+I18/$I$14</f>
        <v>118986.215</v>
      </c>
      <c r="K18" s="49">
        <f t="shared" ref="K18:L24" si="1">E18+G18-I18</f>
        <v>11552058</v>
      </c>
      <c r="L18" s="49">
        <f>+K18/$K$14</f>
        <v>11552.058000000001</v>
      </c>
      <c r="M18" s="49">
        <f>K18-E18</f>
        <v>1797282</v>
      </c>
      <c r="N18" s="49">
        <f>+M18/$M$14</f>
        <v>1797.2819999999999</v>
      </c>
      <c r="O18" s="46"/>
      <c r="P18" s="9"/>
      <c r="IZ18" s="50"/>
      <c r="JA18" s="51"/>
    </row>
    <row r="19" spans="2:261" x14ac:dyDescent="0.25">
      <c r="B19" s="44"/>
      <c r="C19" s="47" t="s">
        <v>17</v>
      </c>
      <c r="D19" s="47"/>
      <c r="E19" s="48">
        <v>0</v>
      </c>
      <c r="F19" s="48">
        <f>+E19/$E$14</f>
        <v>0</v>
      </c>
      <c r="G19" s="48">
        <v>46345456</v>
      </c>
      <c r="H19" s="48">
        <f>+G19/$G$14</f>
        <v>46345.455999999998</v>
      </c>
      <c r="I19" s="48">
        <v>46155456</v>
      </c>
      <c r="J19" s="48">
        <f>+I19/$I$14</f>
        <v>46155.455999999998</v>
      </c>
      <c r="K19" s="49">
        <f t="shared" si="1"/>
        <v>190000</v>
      </c>
      <c r="L19" s="49">
        <f>+K19/$K$14</f>
        <v>190</v>
      </c>
      <c r="M19" s="49">
        <f t="shared" ref="M19:M24" si="2">K19-E19</f>
        <v>190000</v>
      </c>
      <c r="N19" s="49">
        <f>+M19/$M$14</f>
        <v>190</v>
      </c>
      <c r="O19" s="46"/>
      <c r="P19" s="9"/>
      <c r="IZ19" s="50"/>
      <c r="JA19" s="51"/>
    </row>
    <row r="20" spans="2:261" x14ac:dyDescent="0.25">
      <c r="B20" s="44"/>
      <c r="C20" s="47" t="s">
        <v>18</v>
      </c>
      <c r="D20" s="47"/>
      <c r="E20" s="48">
        <v>88065</v>
      </c>
      <c r="F20" s="48">
        <f>+E20/$E$14</f>
        <v>88.064999999999998</v>
      </c>
      <c r="G20" s="48">
        <v>1715591</v>
      </c>
      <c r="H20" s="48">
        <f>+G20/$G$14</f>
        <v>1715.5909999999999</v>
      </c>
      <c r="I20" s="48">
        <v>1777401</v>
      </c>
      <c r="J20" s="48">
        <f>+I20/$I$14</f>
        <v>1777.4010000000001</v>
      </c>
      <c r="K20" s="49">
        <f t="shared" si="1"/>
        <v>26255</v>
      </c>
      <c r="L20" s="49">
        <f>+K20/$K$14</f>
        <v>26.254999999999999</v>
      </c>
      <c r="M20" s="49">
        <f t="shared" si="2"/>
        <v>-61810</v>
      </c>
      <c r="N20" s="49">
        <f>+M20/$M$14</f>
        <v>-61.81</v>
      </c>
      <c r="O20" s="46"/>
      <c r="P20" s="9"/>
    </row>
    <row r="21" spans="2:261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</row>
    <row r="22" spans="2:261" x14ac:dyDescent="0.25">
      <c r="B22" s="44"/>
      <c r="C22" s="47" t="s">
        <v>20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</row>
    <row r="23" spans="2:261" x14ac:dyDescent="0.25">
      <c r="B23" s="44"/>
      <c r="C23" s="47" t="s">
        <v>21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190000</v>
      </c>
      <c r="J23" s="48">
        <v>0</v>
      </c>
      <c r="K23" s="49">
        <f t="shared" si="1"/>
        <v>-190000</v>
      </c>
      <c r="L23" s="49">
        <f>+K23/$K$14</f>
        <v>-190</v>
      </c>
      <c r="M23" s="49">
        <f t="shared" si="2"/>
        <v>-190000</v>
      </c>
      <c r="N23" s="49">
        <f>L23-F23</f>
        <v>-190</v>
      </c>
      <c r="O23" s="46"/>
      <c r="P23" s="9"/>
    </row>
    <row r="24" spans="2:261" x14ac:dyDescent="0.25">
      <c r="B24" s="44"/>
      <c r="C24" s="47" t="s">
        <v>22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1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1" x14ac:dyDescent="0.25">
      <c r="B26" s="40"/>
      <c r="C26" s="41" t="s">
        <v>23</v>
      </c>
      <c r="D26" s="41"/>
      <c r="E26" s="42">
        <f t="shared" ref="E26:N26" si="3">SUM(E28:E36)</f>
        <v>1799832</v>
      </c>
      <c r="F26" s="42">
        <f t="shared" si="3"/>
        <v>1799.8320000000003</v>
      </c>
      <c r="G26" s="42">
        <f t="shared" si="3"/>
        <v>378197</v>
      </c>
      <c r="H26" s="42">
        <f t="shared" si="3"/>
        <v>378.197</v>
      </c>
      <c r="I26" s="42">
        <f t="shared" si="3"/>
        <v>669885</v>
      </c>
      <c r="J26" s="42">
        <f t="shared" si="3"/>
        <v>669.88499999999999</v>
      </c>
      <c r="K26" s="42">
        <f t="shared" si="3"/>
        <v>1508144</v>
      </c>
      <c r="L26" s="42">
        <f t="shared" si="3"/>
        <v>1508.1439999999993</v>
      </c>
      <c r="M26" s="42">
        <f t="shared" si="3"/>
        <v>-291688</v>
      </c>
      <c r="N26" s="42">
        <f t="shared" si="3"/>
        <v>-291.68800000000078</v>
      </c>
      <c r="O26" s="43"/>
    </row>
    <row r="27" spans="2:261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1" x14ac:dyDescent="0.25">
      <c r="B28" s="44"/>
      <c r="C28" s="47" t="s">
        <v>24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1" x14ac:dyDescent="0.25">
      <c r="B29" s="44"/>
      <c r="C29" s="47" t="s">
        <v>25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1" x14ac:dyDescent="0.25">
      <c r="B30" s="44"/>
      <c r="C30" s="47" t="s">
        <v>26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1" x14ac:dyDescent="0.25">
      <c r="B31" s="44"/>
      <c r="C31" s="47" t="s">
        <v>27</v>
      </c>
      <c r="D31" s="47"/>
      <c r="E31" s="48">
        <v>6673899</v>
      </c>
      <c r="F31" s="48">
        <f>+E31/$E$14</f>
        <v>6673.8990000000003</v>
      </c>
      <c r="G31" s="48">
        <v>378197</v>
      </c>
      <c r="H31" s="48">
        <f>+G31/$I$14</f>
        <v>378.197</v>
      </c>
      <c r="I31" s="48">
        <v>0</v>
      </c>
      <c r="J31" s="48">
        <v>0</v>
      </c>
      <c r="K31" s="49">
        <f>E31+G31-I31</f>
        <v>7052096</v>
      </c>
      <c r="L31" s="49">
        <f>+K31/$K$14</f>
        <v>7052.0959999999995</v>
      </c>
      <c r="M31" s="49">
        <f t="shared" si="5"/>
        <v>378197</v>
      </c>
      <c r="N31" s="49">
        <f t="shared" si="5"/>
        <v>378.19699999999921</v>
      </c>
      <c r="O31" s="46"/>
    </row>
    <row r="32" spans="2:261" x14ac:dyDescent="0.25">
      <c r="B32" s="44"/>
      <c r="C32" s="47" t="s">
        <v>28</v>
      </c>
      <c r="D32" s="47"/>
      <c r="E32" s="48">
        <v>214697</v>
      </c>
      <c r="F32" s="48">
        <f>+E32/$E$14</f>
        <v>214.697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214697</v>
      </c>
      <c r="L32" s="49">
        <f>+K32/$K$14</f>
        <v>214.697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29</v>
      </c>
      <c r="D33" s="47"/>
      <c r="E33" s="48">
        <v>-5088764</v>
      </c>
      <c r="F33" s="48">
        <f>+E33/$E$14</f>
        <v>-5088.7640000000001</v>
      </c>
      <c r="G33" s="48">
        <v>0</v>
      </c>
      <c r="H33" s="48">
        <v>0</v>
      </c>
      <c r="I33" s="48">
        <v>669885</v>
      </c>
      <c r="J33" s="48">
        <f>+I33/$I$14</f>
        <v>669.88499999999999</v>
      </c>
      <c r="K33" s="49">
        <f t="shared" si="4"/>
        <v>-5758649</v>
      </c>
      <c r="L33" s="49">
        <f t="shared" si="4"/>
        <v>-5758.6490000000003</v>
      </c>
      <c r="M33" s="49">
        <f t="shared" si="5"/>
        <v>-669885</v>
      </c>
      <c r="N33" s="49">
        <f>+M33/$M$14</f>
        <v>-669.88499999999999</v>
      </c>
      <c r="O33" s="46"/>
    </row>
    <row r="34" spans="2:15" x14ac:dyDescent="0.25">
      <c r="B34" s="44"/>
      <c r="C34" s="47" t="s">
        <v>30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31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32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33</v>
      </c>
      <c r="D38" s="35"/>
      <c r="E38" s="42">
        <f t="shared" ref="E38:N38" si="6">E16+E26</f>
        <v>11642673</v>
      </c>
      <c r="F38" s="42">
        <f t="shared" si="6"/>
        <v>11642.673000000001</v>
      </c>
      <c r="G38" s="42">
        <f t="shared" si="6"/>
        <v>169222741</v>
      </c>
      <c r="H38" s="42">
        <f t="shared" si="6"/>
        <v>169222.74099999998</v>
      </c>
      <c r="I38" s="42">
        <f t="shared" si="6"/>
        <v>167778957</v>
      </c>
      <c r="J38" s="42">
        <f t="shared" si="6"/>
        <v>167588.95700000002</v>
      </c>
      <c r="K38" s="42">
        <f t="shared" si="6"/>
        <v>13086457</v>
      </c>
      <c r="L38" s="42">
        <f t="shared" si="6"/>
        <v>13086.456999999999</v>
      </c>
      <c r="M38" s="42">
        <f t="shared" si="6"/>
        <v>1443784</v>
      </c>
      <c r="N38" s="42">
        <f t="shared" si="6"/>
        <v>1443.7839999999992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34</v>
      </c>
    </row>
    <row r="43" spans="2:15" x14ac:dyDescent="0.25">
      <c r="C43" s="62"/>
    </row>
    <row r="44" spans="2:15" x14ac:dyDescent="0.25">
      <c r="B44" s="62" t="s">
        <v>35</v>
      </c>
      <c r="E44" s="63" t="s">
        <v>36</v>
      </c>
      <c r="F44" s="63"/>
      <c r="G44" s="63"/>
      <c r="H44" s="63"/>
      <c r="J44" s="64"/>
      <c r="K44" s="63" t="s">
        <v>37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38</v>
      </c>
      <c r="E48" s="63" t="s">
        <v>39</v>
      </c>
      <c r="F48" s="63"/>
      <c r="G48" s="63"/>
      <c r="H48" s="63"/>
      <c r="J48" s="62"/>
      <c r="K48" s="73" t="s">
        <v>40</v>
      </c>
      <c r="L48" s="73"/>
      <c r="M48" s="73"/>
      <c r="N48" s="73"/>
    </row>
    <row r="49" spans="2:14" x14ac:dyDescent="0.25">
      <c r="B49" s="74" t="s">
        <v>41</v>
      </c>
      <c r="E49" s="75" t="s">
        <v>42</v>
      </c>
      <c r="F49" s="75"/>
      <c r="G49" s="75"/>
      <c r="H49" s="75"/>
      <c r="J49" s="62"/>
      <c r="K49" s="73" t="s">
        <v>43</v>
      </c>
      <c r="L49" s="73"/>
      <c r="M49" s="73"/>
      <c r="N49" s="73"/>
    </row>
    <row r="50" spans="2:14" x14ac:dyDescent="0.25"/>
  </sheetData>
  <mergeCells count="39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2020-01-29T22:51:56Z</dcterms:created>
  <dcterms:modified xsi:type="dcterms:W3CDTF">2020-01-29T22:52:31Z</dcterms:modified>
</cp:coreProperties>
</file>