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7.8\dc\2022\Estados Financieros 2022\3. marzo\macros\02Presupuestal Imprimir\"/>
    </mc:Choice>
  </mc:AlternateContent>
  <bookViews>
    <workbookView xWindow="0" yWindow="0" windowWidth="24000" windowHeight="11025"/>
  </bookViews>
  <sheets>
    <sheet name="01EAI" sheetId="1" r:id="rId1"/>
  </sheets>
  <externalReferences>
    <externalReference r:id="rId2"/>
  </externalReferences>
  <definedNames>
    <definedName name="_xlnm.Print_Area" localSheetId="0">'01EAI'!$A$1:$H$62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F40" i="1"/>
  <c r="G40" i="1" s="1"/>
  <c r="H40" i="1" s="1"/>
  <c r="E40" i="1"/>
  <c r="C40" i="1"/>
  <c r="B40" i="1"/>
  <c r="D40" i="1" s="1"/>
  <c r="F39" i="1"/>
  <c r="G39" i="1" s="1"/>
  <c r="H39" i="1" s="1"/>
  <c r="E39" i="1"/>
  <c r="D39" i="1"/>
  <c r="C39" i="1"/>
  <c r="B39" i="1"/>
  <c r="F38" i="1"/>
  <c r="G38" i="1" s="1"/>
  <c r="E38" i="1"/>
  <c r="C38" i="1"/>
  <c r="B38" i="1"/>
  <c r="B36" i="1" s="1"/>
  <c r="B45" i="1" s="1"/>
  <c r="F37" i="1"/>
  <c r="F36" i="1" s="1"/>
  <c r="F45" i="1" s="1"/>
  <c r="E37" i="1"/>
  <c r="E36" i="1" s="1"/>
  <c r="E45" i="1" s="1"/>
  <c r="C37" i="1"/>
  <c r="B37" i="1"/>
  <c r="D37" i="1" s="1"/>
  <c r="C36" i="1"/>
  <c r="C45" i="1" s="1"/>
  <c r="C34" i="1"/>
  <c r="B34" i="1"/>
  <c r="D34" i="1" s="1"/>
  <c r="C33" i="1"/>
  <c r="B33" i="1"/>
  <c r="D33" i="1" s="1"/>
  <c r="D32" i="1"/>
  <c r="C32" i="1"/>
  <c r="B32" i="1"/>
  <c r="D31" i="1"/>
  <c r="C31" i="1"/>
  <c r="B31" i="1"/>
  <c r="G31" i="1" s="1"/>
  <c r="C30" i="1"/>
  <c r="D30" i="1" s="1"/>
  <c r="B30" i="1"/>
  <c r="C29" i="1"/>
  <c r="B29" i="1"/>
  <c r="D29" i="1" s="1"/>
  <c r="C28" i="1"/>
  <c r="B28" i="1"/>
  <c r="D28" i="1" s="1"/>
  <c r="G19" i="1"/>
  <c r="H19" i="1" s="1"/>
  <c r="F19" i="1"/>
  <c r="E19" i="1"/>
  <c r="C19" i="1"/>
  <c r="D19" i="1" s="1"/>
  <c r="B19" i="1"/>
  <c r="F18" i="1"/>
  <c r="G18" i="1" s="1"/>
  <c r="H18" i="1" s="1"/>
  <c r="E18" i="1"/>
  <c r="C18" i="1"/>
  <c r="B18" i="1"/>
  <c r="D18" i="1" s="1"/>
  <c r="F17" i="1"/>
  <c r="G17" i="1" s="1"/>
  <c r="H17" i="1" s="1"/>
  <c r="E17" i="1"/>
  <c r="C17" i="1"/>
  <c r="B17" i="1"/>
  <c r="D17" i="1" s="1"/>
  <c r="F16" i="1"/>
  <c r="G16" i="1" s="1"/>
  <c r="H16" i="1" s="1"/>
  <c r="E16" i="1"/>
  <c r="D16" i="1"/>
  <c r="C16" i="1"/>
  <c r="B16" i="1"/>
  <c r="G15" i="1"/>
  <c r="H15" i="1" s="1"/>
  <c r="F15" i="1"/>
  <c r="E15" i="1"/>
  <c r="C15" i="1"/>
  <c r="D15" i="1" s="1"/>
  <c r="B15" i="1"/>
  <c r="F14" i="1"/>
  <c r="G14" i="1" s="1"/>
  <c r="H14" i="1" s="1"/>
  <c r="E14" i="1"/>
  <c r="C14" i="1"/>
  <c r="B14" i="1"/>
  <c r="D14" i="1" s="1"/>
  <c r="F13" i="1"/>
  <c r="G13" i="1" s="1"/>
  <c r="H13" i="1" s="1"/>
  <c r="E13" i="1"/>
  <c r="C13" i="1"/>
  <c r="B13" i="1"/>
  <c r="D13" i="1" s="1"/>
  <c r="F12" i="1"/>
  <c r="G12" i="1" s="1"/>
  <c r="H12" i="1" s="1"/>
  <c r="E12" i="1"/>
  <c r="D12" i="1"/>
  <c r="C12" i="1"/>
  <c r="B12" i="1"/>
  <c r="G11" i="1"/>
  <c r="H11" i="1" s="1"/>
  <c r="F11" i="1"/>
  <c r="E11" i="1"/>
  <c r="C11" i="1"/>
  <c r="D11" i="1" s="1"/>
  <c r="B11" i="1"/>
  <c r="F10" i="1"/>
  <c r="F21" i="1" s="1"/>
  <c r="E10" i="1"/>
  <c r="E21" i="1" s="1"/>
  <c r="C10" i="1"/>
  <c r="C21" i="1" s="1"/>
  <c r="B10" i="1"/>
  <c r="D10" i="1" s="1"/>
  <c r="D21" i="1" l="1"/>
  <c r="G10" i="1"/>
  <c r="B21" i="1"/>
  <c r="G37" i="1"/>
  <c r="D38" i="1"/>
  <c r="D36" i="1" s="1"/>
  <c r="D45" i="1" s="1"/>
  <c r="G21" i="1" l="1"/>
  <c r="H10" i="1"/>
  <c r="H21" i="1" s="1"/>
  <c r="H37" i="1"/>
  <c r="H45" i="1" s="1"/>
  <c r="G36" i="1"/>
  <c r="G45" i="1" s="1"/>
</calcChain>
</file>

<file path=xl/sharedStrings.xml><?xml version="1.0" encoding="utf-8"?>
<sst xmlns="http://schemas.openxmlformats.org/spreadsheetml/2006/main" count="65" uniqueCount="54">
  <si>
    <t>Cuenta Pública 2022</t>
  </si>
  <si>
    <t>Fideicomiso Garante de la Orquesta Sinfónica de Yucatán</t>
  </si>
  <si>
    <t>Estado Analítico de Ingresos</t>
  </si>
  <si>
    <t>Del 1  de Enero al 31 de Marzo de 2022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</si>
  <si>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</si>
  <si>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</si>
  <si>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</si>
  <si>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</si>
  <si>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</si>
  <si>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</si>
  <si>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</si>
  <si>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</si>
  <si>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</si>
  <si>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r>
      <t>IMPUESTOS</t>
    </r>
    <r>
      <rPr>
        <sz val="11"/>
        <color theme="0"/>
        <rFont val="Calibri"/>
        <family val="2"/>
        <scheme val="minor"/>
      </rPr>
      <t>R</t>
    </r>
  </si>
  <si>
    <r>
      <t>CUOTAS Y APORTACIONES DE SEGURIDAD SOCIAL</t>
    </r>
    <r>
      <rPr>
        <sz val="11"/>
        <color theme="0"/>
        <rFont val="Calibri"/>
        <family val="2"/>
        <scheme val="minor"/>
      </rPr>
      <t>R</t>
    </r>
  </si>
  <si>
    <r>
      <t>CONTRIBUCIONES DE MEJORAS</t>
    </r>
    <r>
      <rPr>
        <sz val="11"/>
        <color theme="0"/>
        <rFont val="Calibri"/>
        <family val="2"/>
        <scheme val="minor"/>
      </rPr>
      <t>R</t>
    </r>
  </si>
  <si>
    <r>
      <t>DERECHOS</t>
    </r>
    <r>
      <rPr>
        <sz val="11"/>
        <color theme="0"/>
        <rFont val="Calibri"/>
        <family val="2"/>
        <scheme val="minor"/>
      </rPr>
      <t>R</t>
    </r>
  </si>
  <si>
    <r>
      <t>PRODUCTOS</t>
    </r>
    <r>
      <rPr>
        <sz val="11"/>
        <color theme="0"/>
        <rFont val="Calibri"/>
        <family val="2"/>
        <scheme val="minor"/>
      </rPr>
      <t>R</t>
    </r>
  </si>
  <si>
    <r>
      <t>APROVECHAMIENTOS</t>
    </r>
    <r>
      <rPr>
        <sz val="11"/>
        <color theme="0"/>
        <rFont val="Calibri"/>
        <family val="2"/>
        <scheme val="minor"/>
      </rPr>
      <t>R</t>
    </r>
  </si>
  <si>
    <r>
      <t>INGRESOS POR VENTAS DE BIENES Y SERVICIOS</t>
    </r>
    <r>
      <rPr>
        <sz val="11"/>
        <color theme="0"/>
        <rFont val="Calibri"/>
        <family val="2"/>
        <scheme val="minor"/>
      </rPr>
      <t>R</t>
    </r>
  </si>
  <si>
    <r>
      <t>PARTICIPACIONES Y APORTACIONES</t>
    </r>
    <r>
      <rPr>
        <sz val="11"/>
        <color theme="0"/>
        <rFont val="Calibri"/>
        <family val="2"/>
        <scheme val="minor"/>
      </rPr>
      <t>R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</si>
  <si>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R</t>
    </r>
  </si>
  <si>
    <r>
      <t>INGRESOS DERIVADOS DE FINANCIAMIENTOS</t>
    </r>
    <r>
      <rPr>
        <sz val="11"/>
        <color theme="0"/>
        <rFont val="Calibri"/>
        <family val="2"/>
        <scheme val="minor"/>
      </rPr>
      <t>R</t>
    </r>
  </si>
  <si>
    <t>TOTAL</t>
  </si>
  <si>
    <t>Ingresos Excedentes</t>
  </si>
  <si>
    <t>Estado Analítico de Ingresos por Fuentes de Financiamiento</t>
  </si>
  <si>
    <t>Diferencia           (7=5-1)</t>
  </si>
  <si>
    <t>Ingresos del Poder Ejecutivo Federal o Estatal y de los Municipios</t>
  </si>
  <si>
    <r>
      <t>IMPUESTOS</t>
    </r>
    <r>
      <rPr>
        <sz val="11"/>
        <color theme="0"/>
        <rFont val="Calibri"/>
        <family val="2"/>
        <scheme val="minor"/>
      </rPr>
      <t>E</t>
    </r>
  </si>
  <si>
    <r>
      <t>CONTRIBUCIONES DE MEJORAS</t>
    </r>
    <r>
      <rPr>
        <sz val="11"/>
        <color theme="0"/>
        <rFont val="Calibri"/>
        <family val="2"/>
        <scheme val="minor"/>
      </rPr>
      <t>E</t>
    </r>
  </si>
  <si>
    <r>
      <t>DERECHOS</t>
    </r>
    <r>
      <rPr>
        <sz val="11"/>
        <color theme="0"/>
        <rFont val="Calibri"/>
        <family val="2"/>
        <scheme val="minor"/>
      </rPr>
      <t>E</t>
    </r>
  </si>
  <si>
    <r>
      <t>PRODUCTOS</t>
    </r>
    <r>
      <rPr>
        <sz val="11"/>
        <color theme="0"/>
        <rFont val="Calibri"/>
        <family val="2"/>
        <scheme val="minor"/>
      </rPr>
      <t>E</t>
    </r>
  </si>
  <si>
    <r>
      <t>APROVECHAMIENTOS</t>
    </r>
    <r>
      <rPr>
        <sz val="11"/>
        <color theme="0"/>
        <rFont val="Calibri"/>
        <family val="2"/>
        <scheme val="minor"/>
      </rPr>
      <t>E</t>
    </r>
  </si>
  <si>
    <r>
      <t>PARTICIPACIONES Y APORTACIONES</t>
    </r>
    <r>
      <rPr>
        <sz val="11"/>
        <color theme="0"/>
        <rFont val="Calibri"/>
        <family val="2"/>
        <scheme val="minor"/>
      </rPr>
      <t>E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</si>
  <si>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E</t>
    </r>
  </si>
  <si>
    <t>Poderes y organismos autonomos excepto UADY</t>
  </si>
  <si>
    <t>Ingresos de los Entes Públicos de los Poderes Legislativo y Judicial, de los Órganos Autónomosy del Sector Paraestatal Paramunicipal, así como de las Empresas Productivas del Estado</t>
  </si>
  <si>
    <t>Entidades Para estatales</t>
  </si>
  <si>
    <r>
      <t>CUOTAS Y APORTACIONES DE SEGURIDAD SOCIAL</t>
    </r>
    <r>
      <rPr>
        <sz val="11"/>
        <color theme="0"/>
        <rFont val="Calibri"/>
        <family val="2"/>
        <scheme val="minor"/>
      </rPr>
      <t>E</t>
    </r>
  </si>
  <si>
    <r>
      <t>INGRESOS POR VENTAS DE BIENES Y SERVICIOS</t>
    </r>
    <r>
      <rPr>
        <sz val="11"/>
        <color theme="0"/>
        <rFont val="Calibri"/>
        <family val="2"/>
        <scheme val="minor"/>
      </rPr>
      <t>E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</si>
  <si>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EE</t>
    </r>
  </si>
  <si>
    <t>Con esta linea se cuadra</t>
  </si>
  <si>
    <t>Ingresos Derivados de Financiamiento</t>
  </si>
  <si>
    <r>
      <t>INGRESOS DERIVADOS DE FINANCIAMIENTOS</t>
    </r>
    <r>
      <rPr>
        <sz val="10"/>
        <color theme="0"/>
        <rFont val="Arial"/>
        <family val="2"/>
      </rPr>
      <t>E</t>
    </r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</si>
  <si>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</si>
  <si>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</si>
  <si>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</si>
  <si>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</si>
  <si>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</si>
  <si>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</si>
  <si>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</si>
  <si>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</si>
  <si>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José Hidalgo Zetina Espinosa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</si>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</sst>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 ;\-0\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Barlow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165" fontId="6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" fontId="7" fillId="0" borderId="9" xfId="0" applyNumberFormat="1" applyFont="1" applyBorder="1" applyAlignment="1">
      <alignment vertical="top"/>
    </xf>
    <xf numFmtId="4" fontId="7" fillId="0" borderId="5" xfId="0" applyNumberFormat="1" applyFont="1" applyBorder="1" applyAlignment="1">
      <alignment vertical="top"/>
    </xf>
    <xf numFmtId="4" fontId="7" fillId="0" borderId="4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7" fillId="0" borderId="6" xfId="0" applyNumberFormat="1" applyFont="1" applyBorder="1" applyAlignment="1">
      <alignment vertical="top"/>
    </xf>
    <xf numFmtId="4" fontId="7" fillId="0" borderId="7" xfId="0" applyNumberFormat="1" applyFont="1" applyBorder="1" applyAlignment="1">
      <alignment horizontal="center" vertical="top"/>
    </xf>
    <xf numFmtId="3" fontId="7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" fontId="7" fillId="0" borderId="9" xfId="0" applyNumberFormat="1" applyFont="1" applyBorder="1" applyAlignment="1">
      <alignment horizontal="center" vertical="top"/>
    </xf>
    <xf numFmtId="3" fontId="7" fillId="0" borderId="9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4" fontId="8" fillId="0" borderId="7" xfId="0" applyNumberFormat="1" applyFont="1" applyBorder="1" applyAlignment="1">
      <alignment vertical="top"/>
    </xf>
    <xf numFmtId="4" fontId="8" fillId="0" borderId="13" xfId="0" applyNumberFormat="1" applyFont="1" applyBorder="1" applyAlignment="1">
      <alignment vertical="top"/>
    </xf>
    <xf numFmtId="4" fontId="7" fillId="0" borderId="7" xfId="0" applyNumberFormat="1" applyFont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4" xfId="0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7" fillId="0" borderId="8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165" fontId="6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vertical="top"/>
    </xf>
    <xf numFmtId="3" fontId="7" fillId="0" borderId="14" xfId="0" applyNumberFormat="1" applyFont="1" applyBorder="1" applyAlignment="1">
      <alignment vertical="top"/>
    </xf>
    <xf numFmtId="4" fontId="7" fillId="0" borderId="14" xfId="0" applyNumberFormat="1" applyFont="1" applyFill="1" applyBorder="1" applyAlignment="1">
      <alignment vertical="top"/>
    </xf>
    <xf numFmtId="3" fontId="7" fillId="0" borderId="14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0" fontId="7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7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2981325</xdr:colOff>
      <xdr:row>59</xdr:row>
      <xdr:rowOff>0</xdr:rowOff>
    </xdr:from>
    <xdr:to>
      <xdr:col>4</xdr:col>
      <xdr:colOff>0</xdr:colOff>
      <xdr:row>59</xdr:row>
      <xdr:rowOff>0</xdr:rowOff>
    </xdr:to>
    <xdr:cxnSp macro="">
      <xdr:nvCxnSpPr>
        <xdr:cNvPr id="2" name="4 Conector recto"/>
        <xdr:cNvCxnSpPr/>
      </xdr:nvCxnSpPr>
      <xdr:spPr>
        <a:xfrm>
          <a:off x="4791075" y="12401550"/>
          <a:ext cx="2028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179916</xdr:colOff>
      <xdr:row>59</xdr:row>
      <xdr:rowOff>0</xdr:rowOff>
    </xdr:from>
    <xdr:to>
      <xdr:col>4</xdr:col>
      <xdr:colOff>0</xdr:colOff>
      <xdr:row>59</xdr:row>
      <xdr:rowOff>0</xdr:rowOff>
    </xdr:to>
    <xdr:cxnSp macro="">
      <xdr:nvCxnSpPr>
        <xdr:cNvPr id="3" name="5 Conector recto"/>
        <xdr:cNvCxnSpPr/>
      </xdr:nvCxnSpPr>
      <xdr:spPr>
        <a:xfrm>
          <a:off x="3951816" y="12401550"/>
          <a:ext cx="2868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Mar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>
            <v>0</v>
          </cell>
          <cell r="C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21370.76</v>
          </cell>
          <cell r="E12">
            <v>21370.76</v>
          </cell>
          <cell r="F12">
            <v>21370.76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</row>
        <row r="14">
          <cell r="B14">
            <v>18575863</v>
          </cell>
          <cell r="C14">
            <v>2763340.6</v>
          </cell>
          <cell r="E14">
            <v>3974072.6</v>
          </cell>
          <cell r="F14">
            <v>3974072.6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12500000</v>
          </cell>
          <cell r="C16">
            <v>0</v>
          </cell>
          <cell r="E16">
            <v>5555331</v>
          </cell>
          <cell r="F16">
            <v>5555331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21370.76</v>
          </cell>
          <cell r="E33">
            <v>21370.76</v>
          </cell>
          <cell r="F33">
            <v>21370.76</v>
          </cell>
        </row>
        <row r="34">
          <cell r="B34">
            <v>18575863</v>
          </cell>
          <cell r="C34">
            <v>2763340.6</v>
          </cell>
          <cell r="E34">
            <v>3974072.6</v>
          </cell>
          <cell r="F34">
            <v>3974072.6</v>
          </cell>
        </row>
        <row r="35">
          <cell r="B35">
            <v>12500000</v>
          </cell>
          <cell r="C35">
            <v>0</v>
          </cell>
          <cell r="E35">
            <v>5555331</v>
          </cell>
          <cell r="F35">
            <v>5555331</v>
          </cell>
        </row>
        <row r="37">
          <cell r="B3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I71"/>
  <sheetViews>
    <sheetView tabSelected="1" zoomScale="90" zoomScaleNormal="90" workbookViewId="0">
      <selection activeCell="I19" sqref="I19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85546875" style="3" customWidth="1"/>
    <col min="4" max="4" width="14.5703125" style="3" customWidth="1"/>
    <col min="5" max="5" width="14.28515625" style="3" customWidth="1"/>
    <col min="6" max="7" width="16.140625" style="3" customWidth="1"/>
    <col min="8" max="8" width="15.7109375" style="3" hidden="1" customWidth="1"/>
    <col min="9" max="9" width="43" style="3" customWidth="1"/>
    <col min="10" max="256" width="6.85546875" style="3" customWidth="1"/>
    <col min="257" max="257" width="64.28515625" style="3" customWidth="1"/>
    <col min="258" max="258" width="15.28515625" style="3" customWidth="1"/>
    <col min="259" max="259" width="15.85546875" style="3" customWidth="1"/>
    <col min="260" max="260" width="14.5703125" style="3" customWidth="1"/>
    <col min="261" max="261" width="14.28515625" style="3" customWidth="1"/>
    <col min="262" max="262" width="18.42578125" style="3" customWidth="1"/>
    <col min="263" max="263" width="11.85546875" style="3" customWidth="1"/>
    <col min="264" max="512" width="6.85546875" style="3" customWidth="1"/>
    <col min="513" max="513" width="64.28515625" style="3" customWidth="1"/>
    <col min="514" max="514" width="15.28515625" style="3" customWidth="1"/>
    <col min="515" max="515" width="15.85546875" style="3" customWidth="1"/>
    <col min="516" max="516" width="14.5703125" style="3" customWidth="1"/>
    <col min="517" max="517" width="14.28515625" style="3" customWidth="1"/>
    <col min="518" max="518" width="18.42578125" style="3" customWidth="1"/>
    <col min="519" max="519" width="11.85546875" style="3" customWidth="1"/>
    <col min="520" max="768" width="6.85546875" style="3" customWidth="1"/>
    <col min="769" max="769" width="64.28515625" style="3" customWidth="1"/>
    <col min="770" max="770" width="15.28515625" style="3" customWidth="1"/>
    <col min="771" max="771" width="15.85546875" style="3" customWidth="1"/>
    <col min="772" max="772" width="14.5703125" style="3" customWidth="1"/>
    <col min="773" max="773" width="14.28515625" style="3" customWidth="1"/>
    <col min="774" max="774" width="18.42578125" style="3" customWidth="1"/>
    <col min="775" max="775" width="11.85546875" style="3" customWidth="1"/>
    <col min="776" max="1024" width="6.85546875" style="3" customWidth="1"/>
    <col min="1025" max="1025" width="64.28515625" style="3" customWidth="1"/>
    <col min="1026" max="1026" width="15.28515625" style="3" customWidth="1"/>
    <col min="1027" max="1027" width="15.85546875" style="3" customWidth="1"/>
    <col min="1028" max="1028" width="14.5703125" style="3" customWidth="1"/>
    <col min="1029" max="1029" width="14.28515625" style="3" customWidth="1"/>
    <col min="1030" max="1030" width="18.42578125" style="3" customWidth="1"/>
    <col min="1031" max="1031" width="11.85546875" style="3" customWidth="1"/>
    <col min="1032" max="1280" width="6.85546875" style="3" customWidth="1"/>
    <col min="1281" max="1281" width="64.28515625" style="3" customWidth="1"/>
    <col min="1282" max="1282" width="15.28515625" style="3" customWidth="1"/>
    <col min="1283" max="1283" width="15.85546875" style="3" customWidth="1"/>
    <col min="1284" max="1284" width="14.5703125" style="3" customWidth="1"/>
    <col min="1285" max="1285" width="14.28515625" style="3" customWidth="1"/>
    <col min="1286" max="1286" width="18.42578125" style="3" customWidth="1"/>
    <col min="1287" max="1287" width="11.85546875" style="3" customWidth="1"/>
    <col min="1288" max="1536" width="6.85546875" style="3" customWidth="1"/>
    <col min="1537" max="1537" width="64.28515625" style="3" customWidth="1"/>
    <col min="1538" max="1538" width="15.28515625" style="3" customWidth="1"/>
    <col min="1539" max="1539" width="15.85546875" style="3" customWidth="1"/>
    <col min="1540" max="1540" width="14.5703125" style="3" customWidth="1"/>
    <col min="1541" max="1541" width="14.28515625" style="3" customWidth="1"/>
    <col min="1542" max="1542" width="18.42578125" style="3" customWidth="1"/>
    <col min="1543" max="1543" width="11.85546875" style="3" customWidth="1"/>
    <col min="1544" max="1792" width="6.85546875" style="3" customWidth="1"/>
    <col min="1793" max="1793" width="64.28515625" style="3" customWidth="1"/>
    <col min="1794" max="1794" width="15.28515625" style="3" customWidth="1"/>
    <col min="1795" max="1795" width="15.85546875" style="3" customWidth="1"/>
    <col min="1796" max="1796" width="14.5703125" style="3" customWidth="1"/>
    <col min="1797" max="1797" width="14.28515625" style="3" customWidth="1"/>
    <col min="1798" max="1798" width="18.42578125" style="3" customWidth="1"/>
    <col min="1799" max="1799" width="11.85546875" style="3" customWidth="1"/>
    <col min="1800" max="2048" width="6.85546875" style="3" customWidth="1"/>
    <col min="2049" max="2049" width="64.28515625" style="3" customWidth="1"/>
    <col min="2050" max="2050" width="15.28515625" style="3" customWidth="1"/>
    <col min="2051" max="2051" width="15.85546875" style="3" customWidth="1"/>
    <col min="2052" max="2052" width="14.5703125" style="3" customWidth="1"/>
    <col min="2053" max="2053" width="14.28515625" style="3" customWidth="1"/>
    <col min="2054" max="2054" width="18.42578125" style="3" customWidth="1"/>
    <col min="2055" max="2055" width="11.85546875" style="3" customWidth="1"/>
    <col min="2056" max="2304" width="6.85546875" style="3" customWidth="1"/>
    <col min="2305" max="2305" width="64.28515625" style="3" customWidth="1"/>
    <col min="2306" max="2306" width="15.28515625" style="3" customWidth="1"/>
    <col min="2307" max="2307" width="15.85546875" style="3" customWidth="1"/>
    <col min="2308" max="2308" width="14.5703125" style="3" customWidth="1"/>
    <col min="2309" max="2309" width="14.28515625" style="3" customWidth="1"/>
    <col min="2310" max="2310" width="18.42578125" style="3" customWidth="1"/>
    <col min="2311" max="2311" width="11.85546875" style="3" customWidth="1"/>
    <col min="2312" max="2560" width="6.85546875" style="3" customWidth="1"/>
    <col min="2561" max="2561" width="64.28515625" style="3" customWidth="1"/>
    <col min="2562" max="2562" width="15.28515625" style="3" customWidth="1"/>
    <col min="2563" max="2563" width="15.85546875" style="3" customWidth="1"/>
    <col min="2564" max="2564" width="14.5703125" style="3" customWidth="1"/>
    <col min="2565" max="2565" width="14.28515625" style="3" customWidth="1"/>
    <col min="2566" max="2566" width="18.42578125" style="3" customWidth="1"/>
    <col min="2567" max="2567" width="11.85546875" style="3" customWidth="1"/>
    <col min="2568" max="2816" width="6.85546875" style="3" customWidth="1"/>
    <col min="2817" max="2817" width="64.28515625" style="3" customWidth="1"/>
    <col min="2818" max="2818" width="15.28515625" style="3" customWidth="1"/>
    <col min="2819" max="2819" width="15.85546875" style="3" customWidth="1"/>
    <col min="2820" max="2820" width="14.5703125" style="3" customWidth="1"/>
    <col min="2821" max="2821" width="14.28515625" style="3" customWidth="1"/>
    <col min="2822" max="2822" width="18.42578125" style="3" customWidth="1"/>
    <col min="2823" max="2823" width="11.85546875" style="3" customWidth="1"/>
    <col min="2824" max="3072" width="6.85546875" style="3" customWidth="1"/>
    <col min="3073" max="3073" width="64.28515625" style="3" customWidth="1"/>
    <col min="3074" max="3074" width="15.28515625" style="3" customWidth="1"/>
    <col min="3075" max="3075" width="15.85546875" style="3" customWidth="1"/>
    <col min="3076" max="3076" width="14.5703125" style="3" customWidth="1"/>
    <col min="3077" max="3077" width="14.28515625" style="3" customWidth="1"/>
    <col min="3078" max="3078" width="18.42578125" style="3" customWidth="1"/>
    <col min="3079" max="3079" width="11.85546875" style="3" customWidth="1"/>
    <col min="3080" max="3328" width="6.85546875" style="3" customWidth="1"/>
    <col min="3329" max="3329" width="64.28515625" style="3" customWidth="1"/>
    <col min="3330" max="3330" width="15.28515625" style="3" customWidth="1"/>
    <col min="3331" max="3331" width="15.85546875" style="3" customWidth="1"/>
    <col min="3332" max="3332" width="14.5703125" style="3" customWidth="1"/>
    <col min="3333" max="3333" width="14.28515625" style="3" customWidth="1"/>
    <col min="3334" max="3334" width="18.42578125" style="3" customWidth="1"/>
    <col min="3335" max="3335" width="11.85546875" style="3" customWidth="1"/>
    <col min="3336" max="3584" width="6.85546875" style="3" customWidth="1"/>
    <col min="3585" max="3585" width="64.28515625" style="3" customWidth="1"/>
    <col min="3586" max="3586" width="15.28515625" style="3" customWidth="1"/>
    <col min="3587" max="3587" width="15.85546875" style="3" customWidth="1"/>
    <col min="3588" max="3588" width="14.5703125" style="3" customWidth="1"/>
    <col min="3589" max="3589" width="14.28515625" style="3" customWidth="1"/>
    <col min="3590" max="3590" width="18.42578125" style="3" customWidth="1"/>
    <col min="3591" max="3591" width="11.85546875" style="3" customWidth="1"/>
    <col min="3592" max="3840" width="6.85546875" style="3" customWidth="1"/>
    <col min="3841" max="3841" width="64.28515625" style="3" customWidth="1"/>
    <col min="3842" max="3842" width="15.28515625" style="3" customWidth="1"/>
    <col min="3843" max="3843" width="15.85546875" style="3" customWidth="1"/>
    <col min="3844" max="3844" width="14.5703125" style="3" customWidth="1"/>
    <col min="3845" max="3845" width="14.28515625" style="3" customWidth="1"/>
    <col min="3846" max="3846" width="18.42578125" style="3" customWidth="1"/>
    <col min="3847" max="3847" width="11.85546875" style="3" customWidth="1"/>
    <col min="3848" max="4096" width="6.85546875" style="3" customWidth="1"/>
    <col min="4097" max="4097" width="64.28515625" style="3" customWidth="1"/>
    <col min="4098" max="4098" width="15.28515625" style="3" customWidth="1"/>
    <col min="4099" max="4099" width="15.85546875" style="3" customWidth="1"/>
    <col min="4100" max="4100" width="14.5703125" style="3" customWidth="1"/>
    <col min="4101" max="4101" width="14.28515625" style="3" customWidth="1"/>
    <col min="4102" max="4102" width="18.42578125" style="3" customWidth="1"/>
    <col min="4103" max="4103" width="11.85546875" style="3" customWidth="1"/>
    <col min="4104" max="4352" width="6.85546875" style="3" customWidth="1"/>
    <col min="4353" max="4353" width="64.28515625" style="3" customWidth="1"/>
    <col min="4354" max="4354" width="15.28515625" style="3" customWidth="1"/>
    <col min="4355" max="4355" width="15.85546875" style="3" customWidth="1"/>
    <col min="4356" max="4356" width="14.5703125" style="3" customWidth="1"/>
    <col min="4357" max="4357" width="14.28515625" style="3" customWidth="1"/>
    <col min="4358" max="4358" width="18.42578125" style="3" customWidth="1"/>
    <col min="4359" max="4359" width="11.85546875" style="3" customWidth="1"/>
    <col min="4360" max="4608" width="6.85546875" style="3" customWidth="1"/>
    <col min="4609" max="4609" width="64.28515625" style="3" customWidth="1"/>
    <col min="4610" max="4610" width="15.28515625" style="3" customWidth="1"/>
    <col min="4611" max="4611" width="15.85546875" style="3" customWidth="1"/>
    <col min="4612" max="4612" width="14.5703125" style="3" customWidth="1"/>
    <col min="4613" max="4613" width="14.28515625" style="3" customWidth="1"/>
    <col min="4614" max="4614" width="18.42578125" style="3" customWidth="1"/>
    <col min="4615" max="4615" width="11.85546875" style="3" customWidth="1"/>
    <col min="4616" max="4864" width="6.85546875" style="3" customWidth="1"/>
    <col min="4865" max="4865" width="64.28515625" style="3" customWidth="1"/>
    <col min="4866" max="4866" width="15.28515625" style="3" customWidth="1"/>
    <col min="4867" max="4867" width="15.85546875" style="3" customWidth="1"/>
    <col min="4868" max="4868" width="14.5703125" style="3" customWidth="1"/>
    <col min="4869" max="4869" width="14.28515625" style="3" customWidth="1"/>
    <col min="4870" max="4870" width="18.42578125" style="3" customWidth="1"/>
    <col min="4871" max="4871" width="11.85546875" style="3" customWidth="1"/>
    <col min="4872" max="5120" width="6.85546875" style="3" customWidth="1"/>
    <col min="5121" max="5121" width="64.28515625" style="3" customWidth="1"/>
    <col min="5122" max="5122" width="15.28515625" style="3" customWidth="1"/>
    <col min="5123" max="5123" width="15.85546875" style="3" customWidth="1"/>
    <col min="5124" max="5124" width="14.5703125" style="3" customWidth="1"/>
    <col min="5125" max="5125" width="14.28515625" style="3" customWidth="1"/>
    <col min="5126" max="5126" width="18.42578125" style="3" customWidth="1"/>
    <col min="5127" max="5127" width="11.85546875" style="3" customWidth="1"/>
    <col min="5128" max="5376" width="6.85546875" style="3" customWidth="1"/>
    <col min="5377" max="5377" width="64.28515625" style="3" customWidth="1"/>
    <col min="5378" max="5378" width="15.28515625" style="3" customWidth="1"/>
    <col min="5379" max="5379" width="15.85546875" style="3" customWidth="1"/>
    <col min="5380" max="5380" width="14.5703125" style="3" customWidth="1"/>
    <col min="5381" max="5381" width="14.28515625" style="3" customWidth="1"/>
    <col min="5382" max="5382" width="18.42578125" style="3" customWidth="1"/>
    <col min="5383" max="5383" width="11.85546875" style="3" customWidth="1"/>
    <col min="5384" max="5632" width="6.85546875" style="3" customWidth="1"/>
    <col min="5633" max="5633" width="64.28515625" style="3" customWidth="1"/>
    <col min="5634" max="5634" width="15.28515625" style="3" customWidth="1"/>
    <col min="5635" max="5635" width="15.85546875" style="3" customWidth="1"/>
    <col min="5636" max="5636" width="14.5703125" style="3" customWidth="1"/>
    <col min="5637" max="5637" width="14.28515625" style="3" customWidth="1"/>
    <col min="5638" max="5638" width="18.42578125" style="3" customWidth="1"/>
    <col min="5639" max="5639" width="11.85546875" style="3" customWidth="1"/>
    <col min="5640" max="5888" width="6.85546875" style="3" customWidth="1"/>
    <col min="5889" max="5889" width="64.28515625" style="3" customWidth="1"/>
    <col min="5890" max="5890" width="15.28515625" style="3" customWidth="1"/>
    <col min="5891" max="5891" width="15.85546875" style="3" customWidth="1"/>
    <col min="5892" max="5892" width="14.5703125" style="3" customWidth="1"/>
    <col min="5893" max="5893" width="14.28515625" style="3" customWidth="1"/>
    <col min="5894" max="5894" width="18.42578125" style="3" customWidth="1"/>
    <col min="5895" max="5895" width="11.85546875" style="3" customWidth="1"/>
    <col min="5896" max="6144" width="6.85546875" style="3" customWidth="1"/>
    <col min="6145" max="6145" width="64.28515625" style="3" customWidth="1"/>
    <col min="6146" max="6146" width="15.28515625" style="3" customWidth="1"/>
    <col min="6147" max="6147" width="15.85546875" style="3" customWidth="1"/>
    <col min="6148" max="6148" width="14.5703125" style="3" customWidth="1"/>
    <col min="6149" max="6149" width="14.28515625" style="3" customWidth="1"/>
    <col min="6150" max="6150" width="18.42578125" style="3" customWidth="1"/>
    <col min="6151" max="6151" width="11.85546875" style="3" customWidth="1"/>
    <col min="6152" max="6400" width="6.85546875" style="3" customWidth="1"/>
    <col min="6401" max="6401" width="64.28515625" style="3" customWidth="1"/>
    <col min="6402" max="6402" width="15.28515625" style="3" customWidth="1"/>
    <col min="6403" max="6403" width="15.85546875" style="3" customWidth="1"/>
    <col min="6404" max="6404" width="14.5703125" style="3" customWidth="1"/>
    <col min="6405" max="6405" width="14.28515625" style="3" customWidth="1"/>
    <col min="6406" max="6406" width="18.42578125" style="3" customWidth="1"/>
    <col min="6407" max="6407" width="11.85546875" style="3" customWidth="1"/>
    <col min="6408" max="6656" width="6.85546875" style="3" customWidth="1"/>
    <col min="6657" max="6657" width="64.28515625" style="3" customWidth="1"/>
    <col min="6658" max="6658" width="15.28515625" style="3" customWidth="1"/>
    <col min="6659" max="6659" width="15.85546875" style="3" customWidth="1"/>
    <col min="6660" max="6660" width="14.5703125" style="3" customWidth="1"/>
    <col min="6661" max="6661" width="14.28515625" style="3" customWidth="1"/>
    <col min="6662" max="6662" width="18.42578125" style="3" customWidth="1"/>
    <col min="6663" max="6663" width="11.85546875" style="3" customWidth="1"/>
    <col min="6664" max="6912" width="6.85546875" style="3" customWidth="1"/>
    <col min="6913" max="6913" width="64.28515625" style="3" customWidth="1"/>
    <col min="6914" max="6914" width="15.28515625" style="3" customWidth="1"/>
    <col min="6915" max="6915" width="15.85546875" style="3" customWidth="1"/>
    <col min="6916" max="6916" width="14.5703125" style="3" customWidth="1"/>
    <col min="6917" max="6917" width="14.28515625" style="3" customWidth="1"/>
    <col min="6918" max="6918" width="18.42578125" style="3" customWidth="1"/>
    <col min="6919" max="6919" width="11.85546875" style="3" customWidth="1"/>
    <col min="6920" max="7168" width="6.85546875" style="3" customWidth="1"/>
    <col min="7169" max="7169" width="64.28515625" style="3" customWidth="1"/>
    <col min="7170" max="7170" width="15.28515625" style="3" customWidth="1"/>
    <col min="7171" max="7171" width="15.85546875" style="3" customWidth="1"/>
    <col min="7172" max="7172" width="14.5703125" style="3" customWidth="1"/>
    <col min="7173" max="7173" width="14.28515625" style="3" customWidth="1"/>
    <col min="7174" max="7174" width="18.42578125" style="3" customWidth="1"/>
    <col min="7175" max="7175" width="11.85546875" style="3" customWidth="1"/>
    <col min="7176" max="7424" width="6.85546875" style="3" customWidth="1"/>
    <col min="7425" max="7425" width="64.28515625" style="3" customWidth="1"/>
    <col min="7426" max="7426" width="15.28515625" style="3" customWidth="1"/>
    <col min="7427" max="7427" width="15.85546875" style="3" customWidth="1"/>
    <col min="7428" max="7428" width="14.5703125" style="3" customWidth="1"/>
    <col min="7429" max="7429" width="14.28515625" style="3" customWidth="1"/>
    <col min="7430" max="7430" width="18.42578125" style="3" customWidth="1"/>
    <col min="7431" max="7431" width="11.85546875" style="3" customWidth="1"/>
    <col min="7432" max="7680" width="6.85546875" style="3" customWidth="1"/>
    <col min="7681" max="7681" width="64.28515625" style="3" customWidth="1"/>
    <col min="7682" max="7682" width="15.28515625" style="3" customWidth="1"/>
    <col min="7683" max="7683" width="15.85546875" style="3" customWidth="1"/>
    <col min="7684" max="7684" width="14.5703125" style="3" customWidth="1"/>
    <col min="7685" max="7685" width="14.28515625" style="3" customWidth="1"/>
    <col min="7686" max="7686" width="18.42578125" style="3" customWidth="1"/>
    <col min="7687" max="7687" width="11.85546875" style="3" customWidth="1"/>
    <col min="7688" max="7936" width="6.85546875" style="3" customWidth="1"/>
    <col min="7937" max="7937" width="64.28515625" style="3" customWidth="1"/>
    <col min="7938" max="7938" width="15.28515625" style="3" customWidth="1"/>
    <col min="7939" max="7939" width="15.85546875" style="3" customWidth="1"/>
    <col min="7940" max="7940" width="14.5703125" style="3" customWidth="1"/>
    <col min="7941" max="7941" width="14.28515625" style="3" customWidth="1"/>
    <col min="7942" max="7942" width="18.42578125" style="3" customWidth="1"/>
    <col min="7943" max="7943" width="11.85546875" style="3" customWidth="1"/>
    <col min="7944" max="8192" width="6.85546875" style="3" customWidth="1"/>
    <col min="8193" max="8193" width="64.28515625" style="3" customWidth="1"/>
    <col min="8194" max="8194" width="15.28515625" style="3" customWidth="1"/>
    <col min="8195" max="8195" width="15.85546875" style="3" customWidth="1"/>
    <col min="8196" max="8196" width="14.5703125" style="3" customWidth="1"/>
    <col min="8197" max="8197" width="14.28515625" style="3" customWidth="1"/>
    <col min="8198" max="8198" width="18.42578125" style="3" customWidth="1"/>
    <col min="8199" max="8199" width="11.85546875" style="3" customWidth="1"/>
    <col min="8200" max="8448" width="6.85546875" style="3" customWidth="1"/>
    <col min="8449" max="8449" width="64.28515625" style="3" customWidth="1"/>
    <col min="8450" max="8450" width="15.28515625" style="3" customWidth="1"/>
    <col min="8451" max="8451" width="15.85546875" style="3" customWidth="1"/>
    <col min="8452" max="8452" width="14.5703125" style="3" customWidth="1"/>
    <col min="8453" max="8453" width="14.28515625" style="3" customWidth="1"/>
    <col min="8454" max="8454" width="18.42578125" style="3" customWidth="1"/>
    <col min="8455" max="8455" width="11.85546875" style="3" customWidth="1"/>
    <col min="8456" max="8704" width="6.85546875" style="3" customWidth="1"/>
    <col min="8705" max="8705" width="64.28515625" style="3" customWidth="1"/>
    <col min="8706" max="8706" width="15.28515625" style="3" customWidth="1"/>
    <col min="8707" max="8707" width="15.85546875" style="3" customWidth="1"/>
    <col min="8708" max="8708" width="14.5703125" style="3" customWidth="1"/>
    <col min="8709" max="8709" width="14.28515625" style="3" customWidth="1"/>
    <col min="8710" max="8710" width="18.42578125" style="3" customWidth="1"/>
    <col min="8711" max="8711" width="11.85546875" style="3" customWidth="1"/>
    <col min="8712" max="8960" width="6.85546875" style="3" customWidth="1"/>
    <col min="8961" max="8961" width="64.28515625" style="3" customWidth="1"/>
    <col min="8962" max="8962" width="15.28515625" style="3" customWidth="1"/>
    <col min="8963" max="8963" width="15.85546875" style="3" customWidth="1"/>
    <col min="8964" max="8964" width="14.5703125" style="3" customWidth="1"/>
    <col min="8965" max="8965" width="14.28515625" style="3" customWidth="1"/>
    <col min="8966" max="8966" width="18.42578125" style="3" customWidth="1"/>
    <col min="8967" max="8967" width="11.85546875" style="3" customWidth="1"/>
    <col min="8968" max="9216" width="6.85546875" style="3" customWidth="1"/>
    <col min="9217" max="9217" width="64.28515625" style="3" customWidth="1"/>
    <col min="9218" max="9218" width="15.28515625" style="3" customWidth="1"/>
    <col min="9219" max="9219" width="15.85546875" style="3" customWidth="1"/>
    <col min="9220" max="9220" width="14.5703125" style="3" customWidth="1"/>
    <col min="9221" max="9221" width="14.28515625" style="3" customWidth="1"/>
    <col min="9222" max="9222" width="18.42578125" style="3" customWidth="1"/>
    <col min="9223" max="9223" width="11.85546875" style="3" customWidth="1"/>
    <col min="9224" max="9472" width="6.85546875" style="3" customWidth="1"/>
    <col min="9473" max="9473" width="64.28515625" style="3" customWidth="1"/>
    <col min="9474" max="9474" width="15.28515625" style="3" customWidth="1"/>
    <col min="9475" max="9475" width="15.85546875" style="3" customWidth="1"/>
    <col min="9476" max="9476" width="14.5703125" style="3" customWidth="1"/>
    <col min="9477" max="9477" width="14.28515625" style="3" customWidth="1"/>
    <col min="9478" max="9478" width="18.42578125" style="3" customWidth="1"/>
    <col min="9479" max="9479" width="11.85546875" style="3" customWidth="1"/>
    <col min="9480" max="9728" width="6.85546875" style="3" customWidth="1"/>
    <col min="9729" max="9729" width="64.28515625" style="3" customWidth="1"/>
    <col min="9730" max="9730" width="15.28515625" style="3" customWidth="1"/>
    <col min="9731" max="9731" width="15.85546875" style="3" customWidth="1"/>
    <col min="9732" max="9732" width="14.5703125" style="3" customWidth="1"/>
    <col min="9733" max="9733" width="14.28515625" style="3" customWidth="1"/>
    <col min="9734" max="9734" width="18.42578125" style="3" customWidth="1"/>
    <col min="9735" max="9735" width="11.85546875" style="3" customWidth="1"/>
    <col min="9736" max="9984" width="6.85546875" style="3" customWidth="1"/>
    <col min="9985" max="9985" width="64.28515625" style="3" customWidth="1"/>
    <col min="9986" max="9986" width="15.28515625" style="3" customWidth="1"/>
    <col min="9987" max="9987" width="15.85546875" style="3" customWidth="1"/>
    <col min="9988" max="9988" width="14.5703125" style="3" customWidth="1"/>
    <col min="9989" max="9989" width="14.28515625" style="3" customWidth="1"/>
    <col min="9990" max="9990" width="18.42578125" style="3" customWidth="1"/>
    <col min="9991" max="9991" width="11.85546875" style="3" customWidth="1"/>
    <col min="9992" max="10240" width="6.85546875" style="3" customWidth="1"/>
    <col min="10241" max="10241" width="64.28515625" style="3" customWidth="1"/>
    <col min="10242" max="10242" width="15.28515625" style="3" customWidth="1"/>
    <col min="10243" max="10243" width="15.85546875" style="3" customWidth="1"/>
    <col min="10244" max="10244" width="14.5703125" style="3" customWidth="1"/>
    <col min="10245" max="10245" width="14.28515625" style="3" customWidth="1"/>
    <col min="10246" max="10246" width="18.42578125" style="3" customWidth="1"/>
    <col min="10247" max="10247" width="11.85546875" style="3" customWidth="1"/>
    <col min="10248" max="10496" width="6.85546875" style="3" customWidth="1"/>
    <col min="10497" max="10497" width="64.28515625" style="3" customWidth="1"/>
    <col min="10498" max="10498" width="15.28515625" style="3" customWidth="1"/>
    <col min="10499" max="10499" width="15.85546875" style="3" customWidth="1"/>
    <col min="10500" max="10500" width="14.5703125" style="3" customWidth="1"/>
    <col min="10501" max="10501" width="14.28515625" style="3" customWidth="1"/>
    <col min="10502" max="10502" width="18.42578125" style="3" customWidth="1"/>
    <col min="10503" max="10503" width="11.85546875" style="3" customWidth="1"/>
    <col min="10504" max="10752" width="6.85546875" style="3" customWidth="1"/>
    <col min="10753" max="10753" width="64.28515625" style="3" customWidth="1"/>
    <col min="10754" max="10754" width="15.28515625" style="3" customWidth="1"/>
    <col min="10755" max="10755" width="15.85546875" style="3" customWidth="1"/>
    <col min="10756" max="10756" width="14.5703125" style="3" customWidth="1"/>
    <col min="10757" max="10757" width="14.28515625" style="3" customWidth="1"/>
    <col min="10758" max="10758" width="18.42578125" style="3" customWidth="1"/>
    <col min="10759" max="10759" width="11.85546875" style="3" customWidth="1"/>
    <col min="10760" max="11008" width="6.85546875" style="3" customWidth="1"/>
    <col min="11009" max="11009" width="64.28515625" style="3" customWidth="1"/>
    <col min="11010" max="11010" width="15.28515625" style="3" customWidth="1"/>
    <col min="11011" max="11011" width="15.85546875" style="3" customWidth="1"/>
    <col min="11012" max="11012" width="14.5703125" style="3" customWidth="1"/>
    <col min="11013" max="11013" width="14.28515625" style="3" customWidth="1"/>
    <col min="11014" max="11014" width="18.42578125" style="3" customWidth="1"/>
    <col min="11015" max="11015" width="11.85546875" style="3" customWidth="1"/>
    <col min="11016" max="11264" width="6.85546875" style="3" customWidth="1"/>
    <col min="11265" max="11265" width="64.28515625" style="3" customWidth="1"/>
    <col min="11266" max="11266" width="15.28515625" style="3" customWidth="1"/>
    <col min="11267" max="11267" width="15.85546875" style="3" customWidth="1"/>
    <col min="11268" max="11268" width="14.5703125" style="3" customWidth="1"/>
    <col min="11269" max="11269" width="14.28515625" style="3" customWidth="1"/>
    <col min="11270" max="11270" width="18.42578125" style="3" customWidth="1"/>
    <col min="11271" max="11271" width="11.85546875" style="3" customWidth="1"/>
    <col min="11272" max="11520" width="6.85546875" style="3" customWidth="1"/>
    <col min="11521" max="11521" width="64.28515625" style="3" customWidth="1"/>
    <col min="11522" max="11522" width="15.28515625" style="3" customWidth="1"/>
    <col min="11523" max="11523" width="15.85546875" style="3" customWidth="1"/>
    <col min="11524" max="11524" width="14.5703125" style="3" customWidth="1"/>
    <col min="11525" max="11525" width="14.28515625" style="3" customWidth="1"/>
    <col min="11526" max="11526" width="18.42578125" style="3" customWidth="1"/>
    <col min="11527" max="11527" width="11.85546875" style="3" customWidth="1"/>
    <col min="11528" max="11776" width="6.85546875" style="3" customWidth="1"/>
    <col min="11777" max="11777" width="64.28515625" style="3" customWidth="1"/>
    <col min="11778" max="11778" width="15.28515625" style="3" customWidth="1"/>
    <col min="11779" max="11779" width="15.85546875" style="3" customWidth="1"/>
    <col min="11780" max="11780" width="14.5703125" style="3" customWidth="1"/>
    <col min="11781" max="11781" width="14.28515625" style="3" customWidth="1"/>
    <col min="11782" max="11782" width="18.42578125" style="3" customWidth="1"/>
    <col min="11783" max="11783" width="11.85546875" style="3" customWidth="1"/>
    <col min="11784" max="12032" width="6.85546875" style="3" customWidth="1"/>
    <col min="12033" max="12033" width="64.28515625" style="3" customWidth="1"/>
    <col min="12034" max="12034" width="15.28515625" style="3" customWidth="1"/>
    <col min="12035" max="12035" width="15.85546875" style="3" customWidth="1"/>
    <col min="12036" max="12036" width="14.5703125" style="3" customWidth="1"/>
    <col min="12037" max="12037" width="14.28515625" style="3" customWidth="1"/>
    <col min="12038" max="12038" width="18.42578125" style="3" customWidth="1"/>
    <col min="12039" max="12039" width="11.85546875" style="3" customWidth="1"/>
    <col min="12040" max="12288" width="6.85546875" style="3" customWidth="1"/>
    <col min="12289" max="12289" width="64.28515625" style="3" customWidth="1"/>
    <col min="12290" max="12290" width="15.28515625" style="3" customWidth="1"/>
    <col min="12291" max="12291" width="15.85546875" style="3" customWidth="1"/>
    <col min="12292" max="12292" width="14.5703125" style="3" customWidth="1"/>
    <col min="12293" max="12293" width="14.28515625" style="3" customWidth="1"/>
    <col min="12294" max="12294" width="18.42578125" style="3" customWidth="1"/>
    <col min="12295" max="12295" width="11.85546875" style="3" customWidth="1"/>
    <col min="12296" max="12544" width="6.85546875" style="3" customWidth="1"/>
    <col min="12545" max="12545" width="64.28515625" style="3" customWidth="1"/>
    <col min="12546" max="12546" width="15.28515625" style="3" customWidth="1"/>
    <col min="12547" max="12547" width="15.85546875" style="3" customWidth="1"/>
    <col min="12548" max="12548" width="14.5703125" style="3" customWidth="1"/>
    <col min="12549" max="12549" width="14.28515625" style="3" customWidth="1"/>
    <col min="12550" max="12550" width="18.42578125" style="3" customWidth="1"/>
    <col min="12551" max="12551" width="11.85546875" style="3" customWidth="1"/>
    <col min="12552" max="12800" width="6.85546875" style="3" customWidth="1"/>
    <col min="12801" max="12801" width="64.28515625" style="3" customWidth="1"/>
    <col min="12802" max="12802" width="15.28515625" style="3" customWidth="1"/>
    <col min="12803" max="12803" width="15.85546875" style="3" customWidth="1"/>
    <col min="12804" max="12804" width="14.5703125" style="3" customWidth="1"/>
    <col min="12805" max="12805" width="14.28515625" style="3" customWidth="1"/>
    <col min="12806" max="12806" width="18.42578125" style="3" customWidth="1"/>
    <col min="12807" max="12807" width="11.85546875" style="3" customWidth="1"/>
    <col min="12808" max="13056" width="6.85546875" style="3" customWidth="1"/>
    <col min="13057" max="13057" width="64.28515625" style="3" customWidth="1"/>
    <col min="13058" max="13058" width="15.28515625" style="3" customWidth="1"/>
    <col min="13059" max="13059" width="15.85546875" style="3" customWidth="1"/>
    <col min="13060" max="13060" width="14.5703125" style="3" customWidth="1"/>
    <col min="13061" max="13061" width="14.28515625" style="3" customWidth="1"/>
    <col min="13062" max="13062" width="18.42578125" style="3" customWidth="1"/>
    <col min="13063" max="13063" width="11.85546875" style="3" customWidth="1"/>
    <col min="13064" max="13312" width="6.85546875" style="3" customWidth="1"/>
    <col min="13313" max="13313" width="64.28515625" style="3" customWidth="1"/>
    <col min="13314" max="13314" width="15.28515625" style="3" customWidth="1"/>
    <col min="13315" max="13315" width="15.85546875" style="3" customWidth="1"/>
    <col min="13316" max="13316" width="14.5703125" style="3" customWidth="1"/>
    <col min="13317" max="13317" width="14.28515625" style="3" customWidth="1"/>
    <col min="13318" max="13318" width="18.42578125" style="3" customWidth="1"/>
    <col min="13319" max="13319" width="11.85546875" style="3" customWidth="1"/>
    <col min="13320" max="13568" width="6.85546875" style="3" customWidth="1"/>
    <col min="13569" max="13569" width="64.28515625" style="3" customWidth="1"/>
    <col min="13570" max="13570" width="15.28515625" style="3" customWidth="1"/>
    <col min="13571" max="13571" width="15.85546875" style="3" customWidth="1"/>
    <col min="13572" max="13572" width="14.5703125" style="3" customWidth="1"/>
    <col min="13573" max="13573" width="14.28515625" style="3" customWidth="1"/>
    <col min="13574" max="13574" width="18.42578125" style="3" customWidth="1"/>
    <col min="13575" max="13575" width="11.85546875" style="3" customWidth="1"/>
    <col min="13576" max="13824" width="6.85546875" style="3" customWidth="1"/>
    <col min="13825" max="13825" width="64.28515625" style="3" customWidth="1"/>
    <col min="13826" max="13826" width="15.28515625" style="3" customWidth="1"/>
    <col min="13827" max="13827" width="15.85546875" style="3" customWidth="1"/>
    <col min="13828" max="13828" width="14.5703125" style="3" customWidth="1"/>
    <col min="13829" max="13829" width="14.28515625" style="3" customWidth="1"/>
    <col min="13830" max="13830" width="18.42578125" style="3" customWidth="1"/>
    <col min="13831" max="13831" width="11.85546875" style="3" customWidth="1"/>
    <col min="13832" max="14080" width="6.85546875" style="3" customWidth="1"/>
    <col min="14081" max="14081" width="64.28515625" style="3" customWidth="1"/>
    <col min="14082" max="14082" width="15.28515625" style="3" customWidth="1"/>
    <col min="14083" max="14083" width="15.85546875" style="3" customWidth="1"/>
    <col min="14084" max="14084" width="14.5703125" style="3" customWidth="1"/>
    <col min="14085" max="14085" width="14.28515625" style="3" customWidth="1"/>
    <col min="14086" max="14086" width="18.42578125" style="3" customWidth="1"/>
    <col min="14087" max="14087" width="11.85546875" style="3" customWidth="1"/>
    <col min="14088" max="14336" width="6.85546875" style="3" customWidth="1"/>
    <col min="14337" max="14337" width="64.28515625" style="3" customWidth="1"/>
    <col min="14338" max="14338" width="15.28515625" style="3" customWidth="1"/>
    <col min="14339" max="14339" width="15.85546875" style="3" customWidth="1"/>
    <col min="14340" max="14340" width="14.5703125" style="3" customWidth="1"/>
    <col min="14341" max="14341" width="14.28515625" style="3" customWidth="1"/>
    <col min="14342" max="14342" width="18.42578125" style="3" customWidth="1"/>
    <col min="14343" max="14343" width="11.85546875" style="3" customWidth="1"/>
    <col min="14344" max="14592" width="6.85546875" style="3" customWidth="1"/>
    <col min="14593" max="14593" width="64.28515625" style="3" customWidth="1"/>
    <col min="14594" max="14594" width="15.28515625" style="3" customWidth="1"/>
    <col min="14595" max="14595" width="15.85546875" style="3" customWidth="1"/>
    <col min="14596" max="14596" width="14.5703125" style="3" customWidth="1"/>
    <col min="14597" max="14597" width="14.28515625" style="3" customWidth="1"/>
    <col min="14598" max="14598" width="18.42578125" style="3" customWidth="1"/>
    <col min="14599" max="14599" width="11.85546875" style="3" customWidth="1"/>
    <col min="14600" max="14848" width="6.85546875" style="3" customWidth="1"/>
    <col min="14849" max="14849" width="64.28515625" style="3" customWidth="1"/>
    <col min="14850" max="14850" width="15.28515625" style="3" customWidth="1"/>
    <col min="14851" max="14851" width="15.85546875" style="3" customWidth="1"/>
    <col min="14852" max="14852" width="14.5703125" style="3" customWidth="1"/>
    <col min="14853" max="14853" width="14.28515625" style="3" customWidth="1"/>
    <col min="14854" max="14854" width="18.42578125" style="3" customWidth="1"/>
    <col min="14855" max="14855" width="11.85546875" style="3" customWidth="1"/>
    <col min="14856" max="15104" width="6.85546875" style="3" customWidth="1"/>
    <col min="15105" max="15105" width="64.28515625" style="3" customWidth="1"/>
    <col min="15106" max="15106" width="15.28515625" style="3" customWidth="1"/>
    <col min="15107" max="15107" width="15.85546875" style="3" customWidth="1"/>
    <col min="15108" max="15108" width="14.5703125" style="3" customWidth="1"/>
    <col min="15109" max="15109" width="14.28515625" style="3" customWidth="1"/>
    <col min="15110" max="15110" width="18.42578125" style="3" customWidth="1"/>
    <col min="15111" max="15111" width="11.85546875" style="3" customWidth="1"/>
    <col min="15112" max="15360" width="6.85546875" style="3" customWidth="1"/>
    <col min="15361" max="15361" width="64.28515625" style="3" customWidth="1"/>
    <col min="15362" max="15362" width="15.28515625" style="3" customWidth="1"/>
    <col min="15363" max="15363" width="15.85546875" style="3" customWidth="1"/>
    <col min="15364" max="15364" width="14.5703125" style="3" customWidth="1"/>
    <col min="15365" max="15365" width="14.28515625" style="3" customWidth="1"/>
    <col min="15366" max="15366" width="18.42578125" style="3" customWidth="1"/>
    <col min="15367" max="15367" width="11.85546875" style="3" customWidth="1"/>
    <col min="15368" max="15616" width="6.85546875" style="3" customWidth="1"/>
    <col min="15617" max="15617" width="64.28515625" style="3" customWidth="1"/>
    <col min="15618" max="15618" width="15.28515625" style="3" customWidth="1"/>
    <col min="15619" max="15619" width="15.85546875" style="3" customWidth="1"/>
    <col min="15620" max="15620" width="14.5703125" style="3" customWidth="1"/>
    <col min="15621" max="15621" width="14.28515625" style="3" customWidth="1"/>
    <col min="15622" max="15622" width="18.42578125" style="3" customWidth="1"/>
    <col min="15623" max="15623" width="11.85546875" style="3" customWidth="1"/>
    <col min="15624" max="15872" width="6.85546875" style="3" customWidth="1"/>
    <col min="15873" max="15873" width="64.28515625" style="3" customWidth="1"/>
    <col min="15874" max="15874" width="15.28515625" style="3" customWidth="1"/>
    <col min="15875" max="15875" width="15.85546875" style="3" customWidth="1"/>
    <col min="15876" max="15876" width="14.5703125" style="3" customWidth="1"/>
    <col min="15877" max="15877" width="14.28515625" style="3" customWidth="1"/>
    <col min="15878" max="15878" width="18.42578125" style="3" customWidth="1"/>
    <col min="15879" max="15879" width="11.85546875" style="3" customWidth="1"/>
    <col min="15880" max="16128" width="6.85546875" style="3" customWidth="1"/>
    <col min="16129" max="16129" width="64.28515625" style="3" customWidth="1"/>
    <col min="16130" max="16130" width="15.28515625" style="3" customWidth="1"/>
    <col min="16131" max="16131" width="15.85546875" style="3" customWidth="1"/>
    <col min="16132" max="16132" width="14.5703125" style="3" customWidth="1"/>
    <col min="16133" max="16133" width="14.28515625" style="3" customWidth="1"/>
    <col min="16134" max="16134" width="18.42578125" style="3" customWidth="1"/>
    <col min="16135" max="16135" width="11.85546875" style="3" customWidth="1"/>
    <col min="16136" max="16384" width="6.85546875" style="3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5"/>
    </row>
    <row r="3" spans="1:8" x14ac:dyDescent="0.25">
      <c r="A3" s="6" t="s">
        <v>2</v>
      </c>
      <c r="B3" s="7"/>
      <c r="C3" s="7"/>
      <c r="D3" s="7"/>
      <c r="E3" s="7"/>
      <c r="F3" s="7"/>
      <c r="G3" s="7"/>
      <c r="H3" s="7"/>
    </row>
    <row r="4" spans="1:8" x14ac:dyDescent="0.25">
      <c r="A4" s="6" t="s">
        <v>3</v>
      </c>
      <c r="B4" s="7"/>
      <c r="C4" s="7"/>
      <c r="D4" s="7"/>
      <c r="E4" s="7"/>
      <c r="F4" s="7"/>
      <c r="G4" s="7"/>
      <c r="H4" s="7"/>
    </row>
    <row r="5" spans="1:8" x14ac:dyDescent="0.25">
      <c r="A5" s="8" t="s">
        <v>4</v>
      </c>
      <c r="B5" s="9"/>
      <c r="C5" s="9"/>
      <c r="D5" s="9"/>
      <c r="E5" s="9"/>
      <c r="F5" s="9"/>
      <c r="G5" s="9"/>
      <c r="H5" s="9"/>
    </row>
    <row r="6" spans="1:8" x14ac:dyDescent="0.25">
      <c r="A6" s="10"/>
      <c r="B6" s="11"/>
      <c r="C6" s="11"/>
      <c r="D6" s="11"/>
      <c r="E6" s="11"/>
      <c r="F6" s="11"/>
      <c r="G6" s="11"/>
      <c r="H6" s="11"/>
    </row>
    <row r="7" spans="1:8" x14ac:dyDescent="0.25">
      <c r="A7" s="12" t="s">
        <v>5</v>
      </c>
      <c r="B7" s="13" t="s">
        <v>6</v>
      </c>
      <c r="C7" s="13"/>
      <c r="D7" s="13"/>
      <c r="E7" s="13"/>
      <c r="F7" s="13"/>
      <c r="G7" s="14" t="s">
        <v>7</v>
      </c>
      <c r="H7" s="14" t="s">
        <v>7</v>
      </c>
    </row>
    <row r="8" spans="1:8" ht="39" customHeight="1" x14ac:dyDescent="0.25">
      <c r="A8" s="12"/>
      <c r="B8" s="15" t="s">
        <v>8</v>
      </c>
      <c r="C8" s="15" t="s">
        <v>9</v>
      </c>
      <c r="D8" s="16" t="s">
        <v>10</v>
      </c>
      <c r="E8" s="16" t="s">
        <v>11</v>
      </c>
      <c r="F8" s="16" t="s">
        <v>12</v>
      </c>
      <c r="G8" s="14"/>
      <c r="H8" s="14"/>
    </row>
    <row r="9" spans="1:8" ht="12.75" customHeight="1" x14ac:dyDescent="0.25">
      <c r="A9" s="17"/>
      <c r="B9" s="18">
        <v>1000</v>
      </c>
      <c r="C9" s="18">
        <v>1000</v>
      </c>
      <c r="D9" s="18">
        <v>1000</v>
      </c>
      <c r="E9" s="19">
        <v>1000</v>
      </c>
      <c r="F9" s="18">
        <v>1000</v>
      </c>
      <c r="G9" s="18">
        <v>1000</v>
      </c>
      <c r="H9" s="20"/>
    </row>
    <row r="10" spans="1:8" x14ac:dyDescent="0.25">
      <c r="A10" s="21" t="s">
        <v>13</v>
      </c>
      <c r="B10" s="22">
        <f>+[1]EAI!B8</f>
        <v>0</v>
      </c>
      <c r="C10" s="22">
        <f>+[1]EAI!C8</f>
        <v>0</v>
      </c>
      <c r="D10" s="23">
        <f>+B10+C10</f>
        <v>0</v>
      </c>
      <c r="E10" s="24">
        <f>+[1]EAI!E8</f>
        <v>0</v>
      </c>
      <c r="F10" s="22">
        <f>+[1]EAI!F8</f>
        <v>0</v>
      </c>
      <c r="G10" s="23">
        <f>+F10-B10</f>
        <v>0</v>
      </c>
      <c r="H10" s="25">
        <f>+G10/$G$9</f>
        <v>0</v>
      </c>
    </row>
    <row r="11" spans="1:8" x14ac:dyDescent="0.25">
      <c r="A11" s="21" t="s">
        <v>14</v>
      </c>
      <c r="B11" s="22">
        <f>+[1]EAI!B9</f>
        <v>0</v>
      </c>
      <c r="C11" s="24">
        <f>+[1]EAI!C9</f>
        <v>0</v>
      </c>
      <c r="D11" s="23">
        <f t="shared" ref="D11:D19" si="0">+B11+C11</f>
        <v>0</v>
      </c>
      <c r="E11" s="24">
        <f>+[1]EAI!E9</f>
        <v>0</v>
      </c>
      <c r="F11" s="22">
        <f>+[1]EAI!F9</f>
        <v>0</v>
      </c>
      <c r="G11" s="23">
        <f t="shared" ref="G11:G19" si="1">+F11-B11</f>
        <v>0</v>
      </c>
      <c r="H11" s="25">
        <f t="shared" ref="H11:H19" si="2">+G11/$G$9</f>
        <v>0</v>
      </c>
    </row>
    <row r="12" spans="1:8" x14ac:dyDescent="0.25">
      <c r="A12" s="21" t="s">
        <v>15</v>
      </c>
      <c r="B12" s="22">
        <f>+[1]EAI!B10</f>
        <v>0</v>
      </c>
      <c r="C12" s="24">
        <f>+[1]EAI!C10</f>
        <v>0</v>
      </c>
      <c r="D12" s="23">
        <f t="shared" si="0"/>
        <v>0</v>
      </c>
      <c r="E12" s="24">
        <f>+[1]EAI!E10</f>
        <v>0</v>
      </c>
      <c r="F12" s="22">
        <f>+[1]EAI!F10</f>
        <v>0</v>
      </c>
      <c r="G12" s="23">
        <f t="shared" si="1"/>
        <v>0</v>
      </c>
      <c r="H12" s="25">
        <f t="shared" si="2"/>
        <v>0</v>
      </c>
    </row>
    <row r="13" spans="1:8" x14ac:dyDescent="0.25">
      <c r="A13" s="21" t="s">
        <v>16</v>
      </c>
      <c r="B13" s="22">
        <f>+[1]EAI!B11</f>
        <v>0</v>
      </c>
      <c r="C13" s="24">
        <f>+[1]EAI!C11</f>
        <v>0</v>
      </c>
      <c r="D13" s="23">
        <f t="shared" si="0"/>
        <v>0</v>
      </c>
      <c r="E13" s="24">
        <f>+[1]EAI!E11</f>
        <v>0</v>
      </c>
      <c r="F13" s="22">
        <f>+[1]EAI!F11</f>
        <v>0</v>
      </c>
      <c r="G13" s="23">
        <f t="shared" si="1"/>
        <v>0</v>
      </c>
      <c r="H13" s="25">
        <f t="shared" si="2"/>
        <v>0</v>
      </c>
    </row>
    <row r="14" spans="1:8" x14ac:dyDescent="0.25">
      <c r="A14" s="21" t="s">
        <v>17</v>
      </c>
      <c r="B14" s="22">
        <f>+[1]EAI!B12</f>
        <v>0</v>
      </c>
      <c r="C14" s="24">
        <f>+[1]EAI!C12</f>
        <v>21370.76</v>
      </c>
      <c r="D14" s="23">
        <f t="shared" si="0"/>
        <v>21370.76</v>
      </c>
      <c r="E14" s="24">
        <f>+[1]EAI!E12</f>
        <v>21370.76</v>
      </c>
      <c r="F14" s="22">
        <f>+[1]EAI!F12</f>
        <v>21370.76</v>
      </c>
      <c r="G14" s="23">
        <f t="shared" si="1"/>
        <v>21370.76</v>
      </c>
      <c r="H14" s="25">
        <f t="shared" si="2"/>
        <v>21.370759999999997</v>
      </c>
    </row>
    <row r="15" spans="1:8" x14ac:dyDescent="0.25">
      <c r="A15" s="21" t="s">
        <v>18</v>
      </c>
      <c r="B15" s="22">
        <f>+[1]EAI!B13</f>
        <v>0</v>
      </c>
      <c r="C15" s="24">
        <f>+[1]EAI!C13</f>
        <v>0</v>
      </c>
      <c r="D15" s="23">
        <f t="shared" si="0"/>
        <v>0</v>
      </c>
      <c r="E15" s="24">
        <f>+[1]EAI!E13</f>
        <v>0</v>
      </c>
      <c r="F15" s="22">
        <f>+[1]EAI!F13</f>
        <v>0</v>
      </c>
      <c r="G15" s="23">
        <f t="shared" si="1"/>
        <v>0</v>
      </c>
      <c r="H15" s="25">
        <f t="shared" si="2"/>
        <v>0</v>
      </c>
    </row>
    <row r="16" spans="1:8" x14ac:dyDescent="0.25">
      <c r="A16" s="21" t="s">
        <v>19</v>
      </c>
      <c r="B16" s="22">
        <f>+[1]EAI!B14</f>
        <v>18575863</v>
      </c>
      <c r="C16" s="24">
        <f>+[1]EAI!C14</f>
        <v>2763340.6</v>
      </c>
      <c r="D16" s="23">
        <f t="shared" si="0"/>
        <v>21339203.600000001</v>
      </c>
      <c r="E16" s="24">
        <f>+[1]EAI!E14</f>
        <v>3974072.6</v>
      </c>
      <c r="F16" s="22">
        <f>+[1]EAI!F14</f>
        <v>3974072.6</v>
      </c>
      <c r="G16" s="23">
        <f t="shared" si="1"/>
        <v>-14601790.4</v>
      </c>
      <c r="H16" s="25">
        <f t="shared" si="2"/>
        <v>-14601.7904</v>
      </c>
    </row>
    <row r="17" spans="1:9" x14ac:dyDescent="0.25">
      <c r="A17" s="21" t="s">
        <v>20</v>
      </c>
      <c r="B17" s="22">
        <f>+[1]EAI!B15</f>
        <v>0</v>
      </c>
      <c r="C17" s="24">
        <f>+[1]EAI!C15</f>
        <v>0</v>
      </c>
      <c r="D17" s="23">
        <f t="shared" si="0"/>
        <v>0</v>
      </c>
      <c r="E17" s="24">
        <f>+[1]EAI!E15</f>
        <v>0</v>
      </c>
      <c r="F17" s="22">
        <f>+[1]EAI!F15</f>
        <v>0</v>
      </c>
      <c r="G17" s="23">
        <f t="shared" si="1"/>
        <v>0</v>
      </c>
      <c r="H17" s="25">
        <f t="shared" si="2"/>
        <v>0</v>
      </c>
    </row>
    <row r="18" spans="1:9" x14ac:dyDescent="0.25">
      <c r="A18" s="21" t="s">
        <v>21</v>
      </c>
      <c r="B18" s="22">
        <f>+[1]EAI!B16</f>
        <v>12500000</v>
      </c>
      <c r="C18" s="24">
        <f>+[1]EAI!C16</f>
        <v>0</v>
      </c>
      <c r="D18" s="23">
        <f t="shared" si="0"/>
        <v>12500000</v>
      </c>
      <c r="E18" s="24">
        <f>+[1]EAI!E16</f>
        <v>5555331</v>
      </c>
      <c r="F18" s="22">
        <f>+[1]EAI!F16</f>
        <v>5555331</v>
      </c>
      <c r="G18" s="23">
        <f t="shared" si="1"/>
        <v>-6944669</v>
      </c>
      <c r="H18" s="25">
        <f t="shared" si="2"/>
        <v>-6944.6689999999999</v>
      </c>
    </row>
    <row r="19" spans="1:9" x14ac:dyDescent="0.25">
      <c r="A19" s="21" t="s">
        <v>22</v>
      </c>
      <c r="B19" s="22">
        <f>+[1]EAI!B17</f>
        <v>0</v>
      </c>
      <c r="C19" s="24">
        <f>+[1]EAI!C17</f>
        <v>0</v>
      </c>
      <c r="D19" s="23">
        <f t="shared" si="0"/>
        <v>0</v>
      </c>
      <c r="E19" s="24">
        <f>+[1]EAI!E17</f>
        <v>0</v>
      </c>
      <c r="F19" s="22">
        <f>+[1]EAI!F17</f>
        <v>0</v>
      </c>
      <c r="G19" s="23">
        <f t="shared" si="1"/>
        <v>0</v>
      </c>
      <c r="H19" s="25">
        <f t="shared" si="2"/>
        <v>0</v>
      </c>
    </row>
    <row r="20" spans="1:9" x14ac:dyDescent="0.25">
      <c r="A20" s="26"/>
      <c r="B20" s="27"/>
      <c r="C20" s="28"/>
      <c r="D20" s="29"/>
      <c r="E20" s="27"/>
      <c r="F20" s="30"/>
      <c r="G20" s="30"/>
      <c r="H20" s="30"/>
    </row>
    <row r="21" spans="1:9" x14ac:dyDescent="0.25">
      <c r="A21" s="31" t="s">
        <v>23</v>
      </c>
      <c r="B21" s="32">
        <f>SUM(B10:B20)</f>
        <v>31075863</v>
      </c>
      <c r="C21" s="32">
        <f>SUM(C10:C20)</f>
        <v>2784711.36</v>
      </c>
      <c r="D21" s="32">
        <f>SUM(D10:D20)</f>
        <v>33860574.359999999</v>
      </c>
      <c r="E21" s="32">
        <f>SUM(E10:E20)</f>
        <v>9550774.3599999994</v>
      </c>
      <c r="F21" s="32">
        <f t="shared" ref="F21" si="3">SUM(F10:F20)</f>
        <v>9550774.3599999994</v>
      </c>
      <c r="G21" s="33">
        <f>SUM(G10:G19)</f>
        <v>-21525088.640000001</v>
      </c>
      <c r="H21" s="34">
        <f>SUM(H10:H19)</f>
        <v>-21525.088640000002</v>
      </c>
      <c r="I21" s="35"/>
    </row>
    <row r="22" spans="1:9" ht="12.75" customHeight="1" x14ac:dyDescent="0.25">
      <c r="E22" s="36" t="s">
        <v>24</v>
      </c>
      <c r="F22" s="37"/>
      <c r="G22" s="38"/>
      <c r="H22" s="39"/>
    </row>
    <row r="23" spans="1:9" x14ac:dyDescent="0.25">
      <c r="B23" s="40"/>
      <c r="C23" s="40"/>
      <c r="D23" s="40"/>
      <c r="E23" s="40"/>
      <c r="F23" s="40"/>
      <c r="G23" s="40"/>
      <c r="H23" s="40"/>
    </row>
    <row r="24" spans="1:9" x14ac:dyDescent="0.25">
      <c r="A24" s="12" t="s">
        <v>25</v>
      </c>
      <c r="B24" s="13" t="s">
        <v>6</v>
      </c>
      <c r="C24" s="13"/>
      <c r="D24" s="13"/>
      <c r="E24" s="13"/>
      <c r="F24" s="13"/>
      <c r="G24" s="14" t="s">
        <v>26</v>
      </c>
      <c r="H24" s="14" t="s">
        <v>26</v>
      </c>
    </row>
    <row r="25" spans="1:9" ht="45" x14ac:dyDescent="0.25">
      <c r="A25" s="12"/>
      <c r="B25" s="15" t="s">
        <v>8</v>
      </c>
      <c r="C25" s="15" t="s">
        <v>9</v>
      </c>
      <c r="D25" s="16" t="s">
        <v>10</v>
      </c>
      <c r="E25" s="16" t="s">
        <v>11</v>
      </c>
      <c r="F25" s="16" t="s">
        <v>12</v>
      </c>
      <c r="G25" s="14"/>
      <c r="H25" s="14"/>
    </row>
    <row r="26" spans="1:9" x14ac:dyDescent="0.25">
      <c r="A26" s="20"/>
      <c r="B26" s="41">
        <v>1000</v>
      </c>
      <c r="C26" s="42">
        <v>1000</v>
      </c>
      <c r="D26" s="41">
        <v>1000</v>
      </c>
      <c r="E26" s="41">
        <v>1000</v>
      </c>
      <c r="F26" s="42">
        <v>1000</v>
      </c>
      <c r="G26" s="41">
        <v>1000</v>
      </c>
      <c r="H26" s="43"/>
    </row>
    <row r="27" spans="1:9" ht="25.5" x14ac:dyDescent="0.25">
      <c r="A27" s="44" t="s">
        <v>27</v>
      </c>
      <c r="B27" s="45"/>
      <c r="C27" s="46"/>
      <c r="D27" s="45"/>
      <c r="E27" s="45"/>
      <c r="F27" s="46"/>
      <c r="G27" s="45"/>
      <c r="H27" s="45"/>
    </row>
    <row r="28" spans="1:9" x14ac:dyDescent="0.25">
      <c r="A28" s="45" t="s">
        <v>28</v>
      </c>
      <c r="B28" s="22">
        <f>+[1]EAI!B23</f>
        <v>0</v>
      </c>
      <c r="C28" s="24">
        <f>+[1]EAI!C23</f>
        <v>0</v>
      </c>
      <c r="D28" s="23">
        <f>+B28+C28</f>
        <v>0</v>
      </c>
      <c r="E28" s="23">
        <v>0</v>
      </c>
      <c r="F28" s="47">
        <v>0</v>
      </c>
      <c r="G28" s="23">
        <v>0</v>
      </c>
      <c r="H28" s="25">
        <v>0</v>
      </c>
    </row>
    <row r="29" spans="1:9" x14ac:dyDescent="0.25">
      <c r="A29" s="45" t="s">
        <v>29</v>
      </c>
      <c r="B29" s="22">
        <f>+[1]EAI!B24</f>
        <v>0</v>
      </c>
      <c r="C29" s="24">
        <f>+[1]EAI!C24</f>
        <v>0</v>
      </c>
      <c r="D29" s="23">
        <f t="shared" ref="D29:D34" si="4">+B29+C29</f>
        <v>0</v>
      </c>
      <c r="E29" s="23">
        <v>0</v>
      </c>
      <c r="F29" s="47">
        <v>0</v>
      </c>
      <c r="G29" s="23">
        <v>0</v>
      </c>
      <c r="H29" s="25">
        <v>0</v>
      </c>
    </row>
    <row r="30" spans="1:9" x14ac:dyDescent="0.25">
      <c r="A30" s="45" t="s">
        <v>30</v>
      </c>
      <c r="B30" s="22">
        <f>+[1]EAI!B25</f>
        <v>0</v>
      </c>
      <c r="C30" s="24">
        <f>+[1]EAI!C25</f>
        <v>0</v>
      </c>
      <c r="D30" s="23">
        <f t="shared" si="4"/>
        <v>0</v>
      </c>
      <c r="E30" s="23">
        <v>0</v>
      </c>
      <c r="F30" s="47">
        <v>0</v>
      </c>
      <c r="G30" s="23">
        <v>0</v>
      </c>
      <c r="H30" s="25">
        <v>0</v>
      </c>
    </row>
    <row r="31" spans="1:9" x14ac:dyDescent="0.25">
      <c r="A31" s="45" t="s">
        <v>31</v>
      </c>
      <c r="B31" s="22">
        <f>+[1]EAI!B26</f>
        <v>0</v>
      </c>
      <c r="C31" s="24">
        <f>+[1]EAI!C26</f>
        <v>0</v>
      </c>
      <c r="D31" s="23">
        <f t="shared" si="4"/>
        <v>0</v>
      </c>
      <c r="E31" s="23">
        <v>0</v>
      </c>
      <c r="F31" s="47">
        <v>0</v>
      </c>
      <c r="G31" s="48">
        <f>+F31-B31</f>
        <v>0</v>
      </c>
      <c r="H31" s="25">
        <v>0</v>
      </c>
    </row>
    <row r="32" spans="1:9" x14ac:dyDescent="0.25">
      <c r="A32" s="45" t="s">
        <v>32</v>
      </c>
      <c r="B32" s="22">
        <f>+[1]EAI!B27</f>
        <v>0</v>
      </c>
      <c r="C32" s="24">
        <f>+[1]EAI!C27</f>
        <v>0</v>
      </c>
      <c r="D32" s="23">
        <f t="shared" si="4"/>
        <v>0</v>
      </c>
      <c r="E32" s="23">
        <v>0</v>
      </c>
      <c r="F32" s="47">
        <v>0</v>
      </c>
      <c r="G32" s="23">
        <v>0</v>
      </c>
      <c r="H32" s="25">
        <v>0</v>
      </c>
    </row>
    <row r="33" spans="1:9" x14ac:dyDescent="0.25">
      <c r="A33" s="45" t="s">
        <v>33</v>
      </c>
      <c r="B33" s="22">
        <f>+[1]EAI!B28</f>
        <v>0</v>
      </c>
      <c r="C33" s="24">
        <f>+[1]EAI!C28</f>
        <v>0</v>
      </c>
      <c r="D33" s="23">
        <f t="shared" si="4"/>
        <v>0</v>
      </c>
      <c r="E33" s="23">
        <v>0</v>
      </c>
      <c r="F33" s="47">
        <v>0</v>
      </c>
      <c r="G33" s="23">
        <v>0</v>
      </c>
      <c r="H33" s="25">
        <v>0</v>
      </c>
      <c r="I33" s="49"/>
    </row>
    <row r="34" spans="1:9" x14ac:dyDescent="0.25">
      <c r="A34" s="45" t="s">
        <v>34</v>
      </c>
      <c r="B34" s="22">
        <f>+[1]EAI!B29</f>
        <v>0</v>
      </c>
      <c r="C34" s="24">
        <f>+[1]EAI!C29</f>
        <v>0</v>
      </c>
      <c r="D34" s="23">
        <f t="shared" si="4"/>
        <v>0</v>
      </c>
      <c r="E34" s="23">
        <v>0</v>
      </c>
      <c r="F34" s="47">
        <v>0</v>
      </c>
      <c r="G34" s="23">
        <v>0</v>
      </c>
      <c r="H34" s="25">
        <v>0</v>
      </c>
      <c r="I34" s="49" t="s">
        <v>35</v>
      </c>
    </row>
    <row r="35" spans="1:9" x14ac:dyDescent="0.25">
      <c r="A35" s="45"/>
      <c r="B35" s="22">
        <v>0</v>
      </c>
      <c r="C35" s="50">
        <v>0</v>
      </c>
      <c r="D35" s="23"/>
      <c r="E35" s="23"/>
      <c r="F35" s="51"/>
      <c r="G35" s="51"/>
      <c r="H35" s="52"/>
      <c r="I35" s="49"/>
    </row>
    <row r="36" spans="1:9" ht="51" x14ac:dyDescent="0.25">
      <c r="A36" s="44" t="s">
        <v>36</v>
      </c>
      <c r="B36" s="48">
        <f>SUM(B37:B40)</f>
        <v>31075863</v>
      </c>
      <c r="C36" s="53">
        <f t="shared" ref="C36:G36" si="5">SUM(C37:C40)</f>
        <v>2784711.36</v>
      </c>
      <c r="D36" s="48">
        <f t="shared" si="5"/>
        <v>33860574.359999999</v>
      </c>
      <c r="E36" s="48">
        <f>SUM(E37:E40)</f>
        <v>9550774.3599999994</v>
      </c>
      <c r="F36" s="53">
        <f t="shared" ref="F36" si="6">SUM(F37:F40)</f>
        <v>9550774.3599999994</v>
      </c>
      <c r="G36" s="48">
        <f t="shared" si="5"/>
        <v>-21525088.640000001</v>
      </c>
      <c r="H36" s="54"/>
      <c r="I36" s="49" t="s">
        <v>37</v>
      </c>
    </row>
    <row r="37" spans="1:9" x14ac:dyDescent="0.25">
      <c r="A37" s="55" t="s">
        <v>38</v>
      </c>
      <c r="B37" s="22">
        <f>+[1]EAI!B32</f>
        <v>0</v>
      </c>
      <c r="C37" s="24">
        <f>+[1]EAI!C32</f>
        <v>0</v>
      </c>
      <c r="D37" s="23">
        <f t="shared" ref="D37:D40" si="7">+B37+C37</f>
        <v>0</v>
      </c>
      <c r="E37" s="22">
        <f>+[1]EAI!E32</f>
        <v>0</v>
      </c>
      <c r="F37" s="24">
        <f>+[1]EAI!F32</f>
        <v>0</v>
      </c>
      <c r="G37" s="48">
        <f>+F37-B37</f>
        <v>0</v>
      </c>
      <c r="H37" s="54">
        <f>+G37/$G$26</f>
        <v>0</v>
      </c>
      <c r="I37" s="49"/>
    </row>
    <row r="38" spans="1:9" x14ac:dyDescent="0.25">
      <c r="A38" s="45" t="s">
        <v>31</v>
      </c>
      <c r="B38" s="22">
        <f>+[1]EAI!B33</f>
        <v>0</v>
      </c>
      <c r="C38" s="24">
        <f>+[1]EAI!C33</f>
        <v>21370.76</v>
      </c>
      <c r="D38" s="23">
        <f t="shared" si="7"/>
        <v>21370.76</v>
      </c>
      <c r="E38" s="22">
        <f>+[1]EAI!E33</f>
        <v>21370.76</v>
      </c>
      <c r="F38" s="24">
        <f>+[1]EAI!F33</f>
        <v>21370.76</v>
      </c>
      <c r="G38" s="48">
        <f t="shared" ref="G38:G40" si="8">+F38-B38</f>
        <v>21370.76</v>
      </c>
      <c r="H38" s="54"/>
      <c r="I38" s="49"/>
    </row>
    <row r="39" spans="1:9" x14ac:dyDescent="0.25">
      <c r="A39" s="55" t="s">
        <v>39</v>
      </c>
      <c r="B39" s="22">
        <f>+[1]EAI!B34</f>
        <v>18575863</v>
      </c>
      <c r="C39" s="24">
        <f>+[1]EAI!C34</f>
        <v>2763340.6</v>
      </c>
      <c r="D39" s="23">
        <f t="shared" si="7"/>
        <v>21339203.600000001</v>
      </c>
      <c r="E39" s="22">
        <f>+[1]EAI!E34</f>
        <v>3974072.6</v>
      </c>
      <c r="F39" s="24">
        <f>+[1]EAI!F34</f>
        <v>3974072.6</v>
      </c>
      <c r="G39" s="48">
        <f t="shared" si="8"/>
        <v>-14601790.4</v>
      </c>
      <c r="H39" s="54">
        <f>+G39/$G$26</f>
        <v>-14601.7904</v>
      </c>
      <c r="I39" s="49"/>
    </row>
    <row r="40" spans="1:9" x14ac:dyDescent="0.25">
      <c r="A40" s="55" t="s">
        <v>40</v>
      </c>
      <c r="B40" s="22">
        <f>+[1]EAI!B35</f>
        <v>12500000</v>
      </c>
      <c r="C40" s="24">
        <f>+[1]EAI!C35</f>
        <v>0</v>
      </c>
      <c r="D40" s="23">
        <f t="shared" si="7"/>
        <v>12500000</v>
      </c>
      <c r="E40" s="22">
        <f>+[1]EAI!E35</f>
        <v>5555331</v>
      </c>
      <c r="F40" s="24">
        <f>+[1]EAI!F35</f>
        <v>5555331</v>
      </c>
      <c r="G40" s="48">
        <f t="shared" si="8"/>
        <v>-6944669</v>
      </c>
      <c r="H40" s="54">
        <f>+G40/$G$26</f>
        <v>-6944.6689999999999</v>
      </c>
      <c r="I40" s="49" t="s">
        <v>41</v>
      </c>
    </row>
    <row r="41" spans="1:9" x14ac:dyDescent="0.25">
      <c r="A41" s="45"/>
      <c r="B41" s="45"/>
      <c r="C41" s="47"/>
      <c r="D41" s="23"/>
      <c r="E41" s="23"/>
      <c r="F41" s="51"/>
      <c r="G41" s="51"/>
      <c r="H41" s="52"/>
      <c r="I41" s="49"/>
    </row>
    <row r="42" spans="1:9" x14ac:dyDescent="0.25">
      <c r="A42" s="44" t="s">
        <v>42</v>
      </c>
      <c r="B42" s="23">
        <v>0</v>
      </c>
      <c r="C42" s="47">
        <v>0</v>
      </c>
      <c r="D42" s="23">
        <v>0</v>
      </c>
      <c r="E42" s="48">
        <v>0</v>
      </c>
      <c r="F42" s="56">
        <v>0</v>
      </c>
      <c r="G42" s="23">
        <v>0</v>
      </c>
      <c r="H42" s="25">
        <v>0</v>
      </c>
      <c r="I42" s="57"/>
    </row>
    <row r="43" spans="1:9" x14ac:dyDescent="0.25">
      <c r="A43" s="58" t="s">
        <v>43</v>
      </c>
      <c r="B43" s="23">
        <f>+[1]EAI!B37</f>
        <v>0</v>
      </c>
      <c r="C43" s="47">
        <v>0</v>
      </c>
      <c r="D43" s="23">
        <v>0</v>
      </c>
      <c r="E43" s="23">
        <v>0</v>
      </c>
      <c r="F43" s="47">
        <v>0</v>
      </c>
      <c r="G43" s="23">
        <v>0</v>
      </c>
      <c r="H43" s="25">
        <v>0</v>
      </c>
      <c r="I43" s="35"/>
    </row>
    <row r="44" spans="1:9" ht="12.75" customHeight="1" x14ac:dyDescent="0.25">
      <c r="A44" s="59"/>
      <c r="B44" s="59"/>
      <c r="C44" s="60"/>
      <c r="D44" s="26"/>
      <c r="E44" s="59"/>
      <c r="F44" s="61"/>
      <c r="G44" s="61"/>
      <c r="H44" s="59"/>
    </row>
    <row r="45" spans="1:9" ht="12.75" customHeight="1" x14ac:dyDescent="0.25">
      <c r="A45" s="31" t="s">
        <v>23</v>
      </c>
      <c r="B45" s="62">
        <f>+B36</f>
        <v>31075863</v>
      </c>
      <c r="C45" s="62">
        <f t="shared" ref="C45:F45" si="9">+C36</f>
        <v>2784711.36</v>
      </c>
      <c r="D45" s="62">
        <f t="shared" si="9"/>
        <v>33860574.359999999</v>
      </c>
      <c r="E45" s="62">
        <f>+E36</f>
        <v>9550774.3599999994</v>
      </c>
      <c r="F45" s="62">
        <f t="shared" si="9"/>
        <v>9550774.3599999994</v>
      </c>
      <c r="G45" s="33">
        <f>+G36</f>
        <v>-21525088.640000001</v>
      </c>
      <c r="H45" s="34">
        <f>SUM(H28:H43)</f>
        <v>-21546.4594</v>
      </c>
    </row>
    <row r="46" spans="1:9" x14ac:dyDescent="0.25">
      <c r="E46" s="36" t="s">
        <v>24</v>
      </c>
      <c r="F46" s="37"/>
      <c r="G46" s="38"/>
      <c r="H46" s="39"/>
    </row>
    <row r="48" spans="1:9" x14ac:dyDescent="0.25">
      <c r="A48" s="49" t="s">
        <v>44</v>
      </c>
    </row>
    <row r="49" spans="1:8" x14ac:dyDescent="0.25">
      <c r="A49" s="63" t="s">
        <v>45</v>
      </c>
      <c r="E49" s="64" t="s">
        <v>46</v>
      </c>
      <c r="F49" s="64"/>
      <c r="G49" s="64"/>
      <c r="H49" s="64"/>
    </row>
    <row r="52" spans="1:8" x14ac:dyDescent="0.25">
      <c r="A52" s="60"/>
      <c r="E52" s="60"/>
      <c r="F52" s="60"/>
      <c r="G52" s="60"/>
      <c r="H52" s="60"/>
    </row>
    <row r="53" spans="1:8" x14ac:dyDescent="0.25">
      <c r="A53" s="63" t="s">
        <v>47</v>
      </c>
      <c r="E53" s="65" t="s">
        <v>48</v>
      </c>
      <c r="F53" s="65"/>
      <c r="G53" s="65"/>
      <c r="H53" s="66"/>
    </row>
    <row r="54" spans="1:8" x14ac:dyDescent="0.25">
      <c r="A54" s="63" t="s">
        <v>49</v>
      </c>
      <c r="E54" s="64" t="s">
        <v>50</v>
      </c>
      <c r="F54" s="64"/>
      <c r="G54" s="64"/>
      <c r="H54" s="64"/>
    </row>
    <row r="56" spans="1:8" x14ac:dyDescent="0.25">
      <c r="C56" s="63" t="s">
        <v>51</v>
      </c>
    </row>
    <row r="57" spans="1:8" ht="15" customHeight="1" x14ac:dyDescent="0.25"/>
    <row r="59" spans="1:8" x14ac:dyDescent="0.25">
      <c r="B59" s="67"/>
    </row>
    <row r="60" spans="1:8" x14ac:dyDescent="0.25">
      <c r="C60" s="63" t="s">
        <v>52</v>
      </c>
    </row>
    <row r="61" spans="1:8" x14ac:dyDescent="0.25">
      <c r="C61" s="63" t="s">
        <v>53</v>
      </c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</sheetData>
  <mergeCells count="22">
    <mergeCell ref="G45:G46"/>
    <mergeCell ref="H45:H46"/>
    <mergeCell ref="E46:F46"/>
    <mergeCell ref="E49:H49"/>
    <mergeCell ref="E53:G53"/>
    <mergeCell ref="E54:H54"/>
    <mergeCell ref="G21:G22"/>
    <mergeCell ref="H21:H22"/>
    <mergeCell ref="E22:F22"/>
    <mergeCell ref="A24:A25"/>
    <mergeCell ref="B24:F24"/>
    <mergeCell ref="G24:G25"/>
    <mergeCell ref="H24:H25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01EAI</vt:lpstr>
      <vt:lpstr>'01EAI'!Área_de_impresión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2022-04-20T21:57:31Z</dcterms:created>
  <dcterms:modified xsi:type="dcterms:W3CDTF">2022-04-20T21:57:31Z</dcterms:modified>
</cp:coreProperties>
</file>