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2 febrero\macros\02Presupuestal Imprimir\"/>
    </mc:Choice>
  </mc:AlternateContent>
  <bookViews>
    <workbookView xWindow="0" yWindow="0" windowWidth="21600" windowHeight="9135"/>
  </bookViews>
  <sheets>
    <sheet name="03EAE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H18" i="1"/>
  <c r="G18" i="1"/>
  <c r="F18" i="1"/>
  <c r="I18" i="1" s="1"/>
  <c r="E18" i="1"/>
  <c r="D18" i="1"/>
  <c r="I16" i="1"/>
  <c r="H16" i="1"/>
  <c r="G16" i="1"/>
  <c r="F16" i="1"/>
  <c r="E16" i="1"/>
  <c r="D16" i="1"/>
  <c r="H14" i="1"/>
  <c r="G14" i="1"/>
  <c r="F14" i="1"/>
  <c r="I14" i="1" s="1"/>
  <c r="E14" i="1"/>
  <c r="D14" i="1"/>
  <c r="I12" i="1"/>
  <c r="H12" i="1"/>
  <c r="H22" i="1" s="1"/>
  <c r="G12" i="1"/>
  <c r="G22" i="1" s="1"/>
  <c r="F12" i="1"/>
  <c r="F22" i="1" s="1"/>
  <c r="E12" i="1"/>
  <c r="E22" i="1" s="1"/>
  <c r="D12" i="1"/>
  <c r="D22" i="1" s="1"/>
  <c r="I22" i="1" l="1"/>
</calcChain>
</file>

<file path=xl/sharedStrings.xml><?xml version="1.0" encoding="utf-8"?>
<sst xmlns="http://schemas.openxmlformats.org/spreadsheetml/2006/main" count="32" uniqueCount="32">
  <si>
    <t>Cuenta Pública 2022</t>
  </si>
  <si>
    <t>Fideicomiso Garante de la Orquesta Sinfóncia de Yucatán</t>
  </si>
  <si>
    <t>Estado Analítico del Ejercicio del Presupuesto de Egresos</t>
  </si>
  <si>
    <t>Clasificación Económica (por Tipo de Gasto)</t>
  </si>
  <si>
    <t>Del 1  de Enero al 28 de Febrero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</si>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</sst>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4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4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4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38600" y="619125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FEB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>
            <v>30885863</v>
          </cell>
          <cell r="C9">
            <v>533891.67000000004</v>
          </cell>
          <cell r="D9">
            <v>31419754.670000002</v>
          </cell>
          <cell r="E9">
            <v>4571713.29</v>
          </cell>
          <cell r="F9">
            <v>4217424.42</v>
          </cell>
        </row>
        <row r="10">
          <cell r="B10">
            <v>190000</v>
          </cell>
          <cell r="C10">
            <v>-43204.24</v>
          </cell>
          <cell r="D10">
            <v>146795.76</v>
          </cell>
          <cell r="E10">
            <v>26795.759999999998</v>
          </cell>
          <cell r="F10">
            <v>26795.759999999998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2:L48"/>
  <sheetViews>
    <sheetView tabSelected="1" zoomScale="124" zoomScaleNormal="124" workbookViewId="0">
      <selection activeCell="L9" sqref="L9"/>
    </sheetView>
  </sheetViews>
  <sheetFormatPr baseColWidth="10" defaultRowHeight="15" x14ac:dyDescent="0.25"/>
  <cols>
    <col min="1" max="1" width="7.28515625" customWidth="1"/>
    <col min="4" max="4" width="11.5703125" bestFit="1" customWidth="1"/>
    <col min="5" max="5" width="13.42578125" customWidth="1"/>
    <col min="6" max="8" width="11.7109375" bestFit="1" customWidth="1"/>
    <col min="9" max="9" width="11.5703125" bestFit="1" customWidth="1"/>
    <col min="10" max="10" width="26.140625" hidden="1" customWidth="1"/>
  </cols>
  <sheetData>
    <row r="2" spans="2:12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2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2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2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2" x14ac:dyDescent="0.25">
      <c r="B7" s="13"/>
      <c r="C7" s="13"/>
      <c r="D7" s="13"/>
      <c r="E7" s="13"/>
      <c r="F7" s="13"/>
      <c r="G7" s="13"/>
      <c r="H7" s="13"/>
      <c r="I7" s="13"/>
    </row>
    <row r="8" spans="2:12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2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2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2" x14ac:dyDescent="0.25">
      <c r="B11" s="27"/>
      <c r="C11" s="28"/>
      <c r="D11" s="29"/>
      <c r="E11" s="29"/>
      <c r="F11" s="29"/>
      <c r="G11" s="29"/>
      <c r="H11" s="29"/>
      <c r="I11" s="29"/>
    </row>
    <row r="12" spans="2:12" x14ac:dyDescent="0.25">
      <c r="B12" s="30" t="s">
        <v>15</v>
      </c>
      <c r="C12" s="31"/>
      <c r="D12" s="32">
        <f>+[1]EACE!B9</f>
        <v>30885863</v>
      </c>
      <c r="E12" s="32">
        <f>+[1]EACE!C9</f>
        <v>533891.67000000004</v>
      </c>
      <c r="F12" s="32">
        <f>+[1]EACE!D9</f>
        <v>31419754.670000002</v>
      </c>
      <c r="G12" s="32">
        <f>+[1]EACE!E9</f>
        <v>4571713.29</v>
      </c>
      <c r="H12" s="32">
        <f>+[1]EACE!F9</f>
        <v>4217424.42</v>
      </c>
      <c r="I12" s="33">
        <f>+F12-G12</f>
        <v>26848041.380000003</v>
      </c>
      <c r="J12" s="34" t="s">
        <v>16</v>
      </c>
    </row>
    <row r="13" spans="2:12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2" x14ac:dyDescent="0.25">
      <c r="B14" s="30" t="s">
        <v>17</v>
      </c>
      <c r="C14" s="31"/>
      <c r="D14" s="32">
        <f>+[1]EACE!B10</f>
        <v>190000</v>
      </c>
      <c r="E14" s="32">
        <f>+[1]EACE!C10</f>
        <v>-43204.24</v>
      </c>
      <c r="F14" s="32">
        <f>+[1]EACE!D10</f>
        <v>146795.76</v>
      </c>
      <c r="G14" s="32">
        <f>+[1]EACE!E10</f>
        <v>26795.759999999998</v>
      </c>
      <c r="H14" s="32">
        <f>+[1]EACE!F10</f>
        <v>26795.759999999998</v>
      </c>
      <c r="I14" s="33">
        <f>+F14-G14</f>
        <v>120000.00000000001</v>
      </c>
      <c r="J14" s="34" t="s">
        <v>18</v>
      </c>
    </row>
    <row r="15" spans="2:12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2" ht="39.75" customHeight="1" x14ac:dyDescent="0.25">
      <c r="B16" s="30" t="s">
        <v>19</v>
      </c>
      <c r="C16" s="31"/>
      <c r="D16" s="38">
        <f>+[1]EACE!B11</f>
        <v>0</v>
      </c>
      <c r="E16" s="38">
        <f>+[1]EACE!C11</f>
        <v>0</v>
      </c>
      <c r="F16" s="38">
        <f>+[1]EACE!D11</f>
        <v>0</v>
      </c>
      <c r="G16" s="38">
        <f>+[1]EACE!E11</f>
        <v>0</v>
      </c>
      <c r="H16" s="38">
        <f>+[1]EACE!F11</f>
        <v>0</v>
      </c>
      <c r="I16" s="39">
        <f>IF(AND(F16&gt;=0,G16&gt;=0),(F16-G16),"-")</f>
        <v>0</v>
      </c>
      <c r="J16" s="34">
        <v>9000</v>
      </c>
      <c r="L16" s="40"/>
    </row>
    <row r="17" spans="2:10" x14ac:dyDescent="0.25">
      <c r="B17" s="35"/>
      <c r="C17" s="36"/>
      <c r="D17" s="39"/>
      <c r="E17" s="39"/>
      <c r="F17" s="39"/>
      <c r="G17" s="39"/>
      <c r="H17" s="39"/>
      <c r="I17" s="39"/>
      <c r="J17" s="37"/>
    </row>
    <row r="18" spans="2:10" x14ac:dyDescent="0.25">
      <c r="B18" s="30" t="s">
        <v>20</v>
      </c>
      <c r="C18" s="31"/>
      <c r="D18" s="38">
        <f>+[1]EACE!B12</f>
        <v>0</v>
      </c>
      <c r="E18" s="38">
        <f>+[1]EACE!C12</f>
        <v>0</v>
      </c>
      <c r="F18" s="38">
        <f>+[1]EACE!D12</f>
        <v>0</v>
      </c>
      <c r="G18" s="38">
        <f>+[1]EACE!E12</f>
        <v>0</v>
      </c>
      <c r="H18" s="38">
        <f>+[1]EACE!F12</f>
        <v>0</v>
      </c>
      <c r="I18" s="39">
        <f>IF(AND(F18&gt;=0,G18&gt;=0),(F18-G18),"-")</f>
        <v>0</v>
      </c>
      <c r="J18" s="34"/>
    </row>
    <row r="19" spans="2:10" x14ac:dyDescent="0.25">
      <c r="B19" s="35"/>
      <c r="C19" s="36"/>
      <c r="D19" s="39"/>
      <c r="E19" s="39"/>
      <c r="F19" s="39"/>
      <c r="G19" s="39"/>
      <c r="H19" s="39"/>
      <c r="I19" s="39"/>
      <c r="J19" s="37"/>
    </row>
    <row r="20" spans="2:10" x14ac:dyDescent="0.25">
      <c r="B20" s="30" t="s">
        <v>21</v>
      </c>
      <c r="C20" s="31"/>
      <c r="D20" s="38">
        <f>+[1]EACE!B13</f>
        <v>0</v>
      </c>
      <c r="E20" s="38">
        <f>+[1]EACE!C13</f>
        <v>0</v>
      </c>
      <c r="F20" s="38">
        <f>+[1]EACE!D13</f>
        <v>0</v>
      </c>
      <c r="G20" s="38">
        <f>+[1]EACE!E13</f>
        <v>0</v>
      </c>
      <c r="H20" s="38">
        <f>+[1]EACE!F13</f>
        <v>0</v>
      </c>
      <c r="I20" s="39">
        <f>IF(AND(F20&gt;=0,G20&gt;=0),(F20-G20),"-")</f>
        <v>0</v>
      </c>
      <c r="J20" s="34"/>
    </row>
    <row r="21" spans="2:10" x14ac:dyDescent="0.25">
      <c r="B21" s="41"/>
      <c r="C21" s="42"/>
      <c r="D21" s="43"/>
      <c r="E21" s="43"/>
      <c r="F21" s="43"/>
      <c r="G21" s="43"/>
      <c r="H21" s="43"/>
      <c r="I21" s="43"/>
      <c r="J21" s="37"/>
    </row>
    <row r="22" spans="2:10" ht="22.5" x14ac:dyDescent="0.25">
      <c r="B22" s="41"/>
      <c r="C22" s="42" t="s">
        <v>22</v>
      </c>
      <c r="D22" s="44">
        <f t="shared" ref="D22:I22" si="0">SUM(D12+D14+D16)</f>
        <v>31075863</v>
      </c>
      <c r="E22" s="44">
        <f t="shared" si="0"/>
        <v>490687.43000000005</v>
      </c>
      <c r="F22" s="44">
        <f t="shared" si="0"/>
        <v>31566550.430000003</v>
      </c>
      <c r="G22" s="44">
        <f t="shared" si="0"/>
        <v>4598509.05</v>
      </c>
      <c r="H22" s="44">
        <f t="shared" si="0"/>
        <v>4244220.18</v>
      </c>
      <c r="I22" s="44">
        <f t="shared" si="0"/>
        <v>26968041.380000003</v>
      </c>
    </row>
    <row r="24" spans="2:10" hidden="1" x14ac:dyDescent="0.25"/>
    <row r="25" spans="2:10" hidden="1" x14ac:dyDescent="0.25"/>
    <row r="26" spans="2:10" x14ac:dyDescent="0.25">
      <c r="B26" s="45" t="s">
        <v>23</v>
      </c>
      <c r="C26" s="46"/>
      <c r="F26" s="47" t="s">
        <v>24</v>
      </c>
      <c r="G26" s="48"/>
      <c r="H26" s="48"/>
      <c r="I26" s="48"/>
    </row>
    <row r="32" spans="2:10" x14ac:dyDescent="0.25">
      <c r="B32" s="49"/>
      <c r="C32" s="49"/>
      <c r="F32" s="50"/>
      <c r="G32" s="50"/>
      <c r="H32" s="50"/>
      <c r="I32" s="50"/>
    </row>
    <row r="33" spans="1:9" x14ac:dyDescent="0.25">
      <c r="A33" s="51" t="s">
        <v>25</v>
      </c>
      <c r="B33" s="51"/>
      <c r="C33" s="51"/>
      <c r="D33" s="51"/>
      <c r="F33" s="47" t="s">
        <v>26</v>
      </c>
      <c r="G33" s="48"/>
      <c r="H33" s="48"/>
      <c r="I33" s="48"/>
    </row>
    <row r="34" spans="1:9" x14ac:dyDescent="0.25">
      <c r="A34" s="47" t="s">
        <v>27</v>
      </c>
      <c r="B34" s="47"/>
      <c r="C34" s="47"/>
      <c r="D34" s="47"/>
      <c r="F34" s="47" t="s">
        <v>28</v>
      </c>
      <c r="G34" s="48"/>
      <c r="H34" s="48"/>
      <c r="I34" s="48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5" t="s">
        <v>29</v>
      </c>
      <c r="E40" s="46"/>
      <c r="F40" s="46"/>
      <c r="G40" s="46"/>
    </row>
    <row r="46" spans="1:9" x14ac:dyDescent="0.25">
      <c r="D46" s="50"/>
      <c r="E46" s="50"/>
      <c r="F46" s="50"/>
      <c r="G46" s="50"/>
    </row>
    <row r="47" spans="1:9" x14ac:dyDescent="0.25">
      <c r="D47" s="45" t="s">
        <v>30</v>
      </c>
      <c r="E47" s="46"/>
      <c r="F47" s="46"/>
      <c r="G47" s="46"/>
    </row>
    <row r="48" spans="1:9" x14ac:dyDescent="0.25">
      <c r="D48" s="45" t="s">
        <v>31</v>
      </c>
      <c r="E48" s="46"/>
      <c r="F48" s="46"/>
      <c r="G48" s="46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03EAEE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2022-05-03T14:56:49Z</dcterms:created>
  <dcterms:modified xsi:type="dcterms:W3CDTF">2022-05-03T14:56:50Z</dcterms:modified>
</cp:coreProperties>
</file>